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smyczy.ZWIKZG\Documents\TOMEK\_INWESTYCJE\SW LPPT rozbudowa sieci\CD 04 2020 STWIORB koszt.ofeXLS\"/>
    </mc:Choice>
  </mc:AlternateContent>
  <bookViews>
    <workbookView xWindow="0" yWindow="0" windowWidth="28800" windowHeight="12375"/>
  </bookViews>
  <sheets>
    <sheet name="Formularz ofertowy" sheetId="4" r:id="rId1"/>
    <sheet name="Tabela elementów" sheetId="3" r:id="rId2"/>
    <sheet name="Strona tytułowa formularz" sheetId="2" r:id="rId3"/>
    <sheet name="Arkusz1" sheetId="1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5" i="4" l="1"/>
  <c r="I76" i="4" s="1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77" i="4" l="1"/>
</calcChain>
</file>

<file path=xl/sharedStrings.xml><?xml version="1.0" encoding="utf-8"?>
<sst xmlns="http://schemas.openxmlformats.org/spreadsheetml/2006/main" count="394" uniqueCount="190">
  <si>
    <t>KOSZTORYS OFERTOWY   nr:  LPP-KIN-00_</t>
  </si>
  <si>
    <t>Budowa</t>
  </si>
  <si>
    <t xml:space="preserve">Budowa sieci wodociągowej na terenie Lubuskiego Parku Przemysłowo-Technologicznego przy ul.Nowy Kisielin-Naukowej w Zielonej Górze </t>
  </si>
  <si>
    <t>Obiekt</t>
  </si>
  <si>
    <t xml:space="preserve">Sieć wodociągowa </t>
  </si>
  <si>
    <t>A d r e s :</t>
  </si>
  <si>
    <t>Zielona Góra - Nowy Kisielin ul. Naukowa</t>
  </si>
  <si>
    <t>Opis robót :</t>
  </si>
  <si>
    <t xml:space="preserve">Roboty inżynieryjne </t>
  </si>
  <si>
    <t>Inwestor :</t>
  </si>
  <si>
    <t>Zielonogórskie Wodociągi i Kanalizacja Sp. z o.o. w Zielonej Górze</t>
  </si>
  <si>
    <t>Adres inwestora :</t>
  </si>
  <si>
    <t>ul. Zjednoczenia 110A   65-120 Zielona Góra</t>
  </si>
  <si>
    <t>Wykonawca :</t>
  </si>
  <si>
    <t>Wartość kosztorysowa robót :</t>
  </si>
  <si>
    <t>zł</t>
  </si>
  <si>
    <t>Podatek VAT ..........  % :</t>
  </si>
  <si>
    <t>Wartość robót ogółem :</t>
  </si>
  <si>
    <t>Podstawa wyceny :</t>
  </si>
  <si>
    <t>Poziom cen :</t>
  </si>
  <si>
    <t>Opracował :</t>
  </si>
  <si>
    <t>Data :</t>
  </si>
  <si>
    <t>Sprawdził :</t>
  </si>
  <si>
    <t>OFERTOWY  nr:  LPP-KIN-00_</t>
  </si>
  <si>
    <t>Opis robót</t>
  </si>
  <si>
    <t>Wartość</t>
  </si>
  <si>
    <t>Waluta</t>
  </si>
  <si>
    <t>Wyr</t>
  </si>
  <si>
    <t>Sym St.</t>
  </si>
  <si>
    <t>Sym. El</t>
  </si>
  <si>
    <t>Kosztorys</t>
  </si>
  <si>
    <t>Nazwa grupy robót</t>
  </si>
  <si>
    <t>STAN : 1</t>
  </si>
  <si>
    <t>SIEĆ WODOCIĄGOWA</t>
  </si>
  <si>
    <t>ELEMENT : 1.1</t>
  </si>
  <si>
    <t>Roboty ziemne</t>
  </si>
  <si>
    <t>E</t>
  </si>
  <si>
    <t>LPPKIN00_</t>
  </si>
  <si>
    <t>ELEMENT : 1.2</t>
  </si>
  <si>
    <t>Roboty montażowe</t>
  </si>
  <si>
    <t>Razem STAN : 1</t>
  </si>
  <si>
    <t>S</t>
  </si>
  <si>
    <t xml:space="preserve">RAZEM : </t>
  </si>
  <si>
    <t xml:space="preserve">Wartość kosztorysowa robót : </t>
  </si>
  <si>
    <t>Lp</t>
  </si>
  <si>
    <t>KNR</t>
  </si>
  <si>
    <t>Symbol</t>
  </si>
  <si>
    <t>Wydawca</t>
  </si>
  <si>
    <t>Opis pozycji</t>
  </si>
  <si>
    <t>Ilość</t>
  </si>
  <si>
    <t>J.m.</t>
  </si>
  <si>
    <t>Cena</t>
  </si>
  <si>
    <t>STAN</t>
  </si>
  <si>
    <t>ELEMENT</t>
  </si>
  <si>
    <t>KNNR</t>
  </si>
  <si>
    <t xml:space="preserve"> 001-0111-01-00</t>
  </si>
  <si>
    <t>MRRiB</t>
  </si>
  <si>
    <t>Roboty pomiarowe przy liniowych robotach ziemnych, w terenie: równinnym</t>
  </si>
  <si>
    <t>km</t>
  </si>
  <si>
    <t xml:space="preserve"> 001-0202-07-10</t>
  </si>
  <si>
    <t>Roboty ziemne wykonywane koparkami podsiębiernymi, z transportem urobku samochodami samowyładowczymi na odległość do 1 km, przy pojemności łyżki koparki: 0,60 m3 - grunt kat. I-II, samochód 5-10 t &lt;wywóz gruntu przewidzianego do wymiany&gt;</t>
  </si>
  <si>
    <t>m3</t>
  </si>
  <si>
    <t xml:space="preserve"> 001-0202-08-10</t>
  </si>
  <si>
    <t>Roboty ziemne wykonywane koparkami podsiębiernymi, z transportem urobku samochodami samowyładowczymi na odległość do 1 km, przy pojemności łyżki koparki: 0,60 m3 - grunt kat. III-IV, samochód 5-10 t &lt;wywóz gruntu przewidzianego do wymiany&gt;</t>
  </si>
  <si>
    <t xml:space="preserve"> 001-0208-02-10</t>
  </si>
  <si>
    <t>Nakłady uzupełniające za każdy dalszy rozpoczęty 1 km odległości transportu ponad 1 km, przy przewozie po drogach o nawierzchni utwardzonej, gruntu kat.I-IV, samochodami samowyładowczymi: 5-10 t &lt;za dalsze 5 km&gt;</t>
  </si>
  <si>
    <t xml:space="preserve"> 001-0210-02-10</t>
  </si>
  <si>
    <t>Wykopy oraz przekopy o głębokości do 3,0 m, wykonywane na odkład koparkami podsiębiernymi o pojemności łyżki: 0,60 m3 - grunt kat. I-II</t>
  </si>
  <si>
    <t xml:space="preserve"> 001-0210-03-10</t>
  </si>
  <si>
    <t>Wykopy oraz przekopy o głębokości do 3,0 m, wykonywane na odkład koparkami podsiębiernymi o pojemności łyżki: 0,60 m3 - grunt kat. III-IV</t>
  </si>
  <si>
    <t xml:space="preserve"> 001-0307-03-00</t>
  </si>
  <si>
    <t>Wykopy liniowe o ścianach pionowych, z ręcznym wydobyciem urobku,przy szerokości wykopu od 0,8 do 2,5 m i głębokości ponad 1,5 do 3,0 m - grunt kat. I-II</t>
  </si>
  <si>
    <t xml:space="preserve"> 001-0307-04-00</t>
  </si>
  <si>
    <t>Wykopy liniowe o ścianach pionowych, z ręcznym wydobyciem urobku,przy szerokości wykopu od 0,8 do 2,5 m i głębokości ponad 1,5 do 3,0 m - grunt kat. III-IV</t>
  </si>
  <si>
    <t xml:space="preserve"> 001-0313-01-00</t>
  </si>
  <si>
    <t>Pełne umocnienie ścian wykopów, wraz z rozbiórką, palami szalunkowymi /wypraskami/ w grunt.kat.I-IV, przy wykopach o szerokości do 1 m i głębokości: do 3,0 m</t>
  </si>
  <si>
    <t>100 m2</t>
  </si>
  <si>
    <t xml:space="preserve"> 001-0313-05-00</t>
  </si>
  <si>
    <t>Pełne umocnienie ścian wykopów, wraz z rozbiórką, palami szalunkowymi/wypraskami/ w gruntach kat.I-IV - dodatek za każdy dalszy rozpoczęty 1 m szerokości wykopu, przy głębokości wykopu: do 3,0 m</t>
  </si>
  <si>
    <t xml:space="preserve"> 001-0527-01-00</t>
  </si>
  <si>
    <t>Montaż konstrukcji podwieszeń kabli energetycznych i telekomunikacyjnych typu lekkiego,o rozpiętości: 4,00 m</t>
  </si>
  <si>
    <t>kpl</t>
  </si>
  <si>
    <t xml:space="preserve"> 001-0527-06-00</t>
  </si>
  <si>
    <t>Demontaż konstr.podwieszeń kabli energetycznych i telekomunikacyjnych typu lekkiego,o rozpiętości: 4,00 m</t>
  </si>
  <si>
    <t xml:space="preserve"> 001-0605-04-00</t>
  </si>
  <si>
    <t>Igłofiltry o średnicy do 50 mm, wpłukiwane bezpośrednio w grunt, z obsypką, do głębokości: 4,0 m</t>
  </si>
  <si>
    <t>szt</t>
  </si>
  <si>
    <t xml:space="preserve"> 001-0614-01-00</t>
  </si>
  <si>
    <t>Rurociągi stalowe kołnierzowe (tymczasowe), o średnicy nominalnej: 80 mm</t>
  </si>
  <si>
    <t>m</t>
  </si>
  <si>
    <t xml:space="preserve"> 001-0603-01-10</t>
  </si>
  <si>
    <t>Pompowanie pompowanie wody gruntowej z wykopu.</t>
  </si>
  <si>
    <t>1 godz.</t>
  </si>
  <si>
    <t xml:space="preserve"> 001-0208-02-00</t>
  </si>
  <si>
    <t>Zakup pospólki w celu wykonania wymiany gruntu wraz z transportem samochodami samowyładowczymi na odległość 20 km, przy przewozie po drogach o nawierzchni utwardzonej.</t>
  </si>
  <si>
    <t xml:space="preserve"> 001-0214-04-00</t>
  </si>
  <si>
    <t>Zasypanie wykopów fundamentowych podłużnych, punktowych,obiektowych,rowów,w gruncie kat.I-II, spycharkami: 55 kW (50 KM), z zagęszczeniem ubijakami mech. &lt;grunt do wymiany&gt;</t>
  </si>
  <si>
    <t xml:space="preserve">Zasypanie wykopów fundamentowych podłużnych, punktowych,obiektowych,rowów,w gruncie kat.I-II, spycharkami: 55 kW (50 KM), z zagęszczeniem ubijakami mech. &lt;zasypka pomniejszona o podsypkę, obsypkę&gt; </t>
  </si>
  <si>
    <t xml:space="preserve"> 001-0214-05-00</t>
  </si>
  <si>
    <t xml:space="preserve">Zasypanie wykopów fundamentowych podłużnych, punktowych,obiektowych,rowów,w gruncie kat.III-IV, spycharkami: 55 kW (50 KM), z zagęszczeniem ubijakami mech. &lt;zasypka pomniejszona o podsypkę, obsypkę&gt; </t>
  </si>
  <si>
    <t xml:space="preserve"> 001-0318-03-00</t>
  </si>
  <si>
    <t>Zasypywanie wykopów o ścianach pionowych, z ręcznym zagęszczeniem, przy szerokości wykopu od 0,8 do 2,5 m i głębokości ponad 1,5 do 3,0 m - grunt kat. I-III</t>
  </si>
  <si>
    <t xml:space="preserve"> 001-0408-01-00</t>
  </si>
  <si>
    <t>Zagęszczanie gruntu ubijakami mechanicznymi</t>
  </si>
  <si>
    <t xml:space="preserve"> 001-0206-04-10</t>
  </si>
  <si>
    <t>Roboty ziemne wykonywane koparkami podsiębiernymi, w ziemi uprzednio zmagazynowanej w hałdach,z transportem urobku samochodami samowył.na odl.do 1 km, w gruncie kat.I-III,przy pojemności łyżki koparki: 0,60 m3 - spycharka  75 KM, samochód 5-10 t</t>
  </si>
  <si>
    <t xml:space="preserve"> 011-0501-05-00</t>
  </si>
  <si>
    <t>Podsypki z piasku dowiezionego, w wykopie umocnionym</t>
  </si>
  <si>
    <t xml:space="preserve"> 004-1704-04-00</t>
  </si>
  <si>
    <t>Odnogi wbudowane w istniejące rurociągi z rur PE o średnicy: 160 mm</t>
  </si>
  <si>
    <t>wcinka</t>
  </si>
  <si>
    <t xml:space="preserve"> 004-1009-03-00</t>
  </si>
  <si>
    <t>Montaż rurociągów z rur polietylenowych PE 100RC  SDR 11  PN 16, przy średnicy zewnętrznej rur: 90 mm R/S=1,25</t>
  </si>
  <si>
    <t xml:space="preserve"> 004-1009-07-00</t>
  </si>
  <si>
    <t>Montaż rurociągów z rur polietylenowych PE 100RC  SDR 11  PN 16, przy średnicy zewnętrznej rur: 160 mm R=1,25</t>
  </si>
  <si>
    <t xml:space="preserve"> 004-1010-07-00</t>
  </si>
  <si>
    <t>Połączenie rur polietylenowych, ciśnieniowych PE, PEHD, metodą zgrzewania czołowego, przy średnicy zewnętrznej rur: 160 mm  R/S=1,25</t>
  </si>
  <si>
    <t>złącze</t>
  </si>
  <si>
    <t xml:space="preserve"> 004-1206-02-20</t>
  </si>
  <si>
    <t>Przecisk długości do 20 m, rurami stalowymi o średnicy nominalnej 250 mm, w gruntach kategorii: III-IV</t>
  </si>
  <si>
    <t xml:space="preserve"> 004-1209-01-00</t>
  </si>
  <si>
    <t>Przeciąganie rurociągów przewodowych w rurach ochronnych, przy średnicy nominalnej rurociągu: 150 mm &lt;bez kosztu rur przewodowych&gt;</t>
  </si>
  <si>
    <t xml:space="preserve"> 219-0122-03-00</t>
  </si>
  <si>
    <t>WACETOB Warszawa</t>
  </si>
  <si>
    <t>Uszczelnienie końców rury ochronnej przeciskowej wodociągu manszetami , przy średnicy nominalnej rury ochronnej: 250 mm &lt;bez kosztu materaiłów pozostałych&gt;</t>
  </si>
  <si>
    <t>Montaż rurociągów z rur polietylenowych PE 100RC SDR 11 PN 16 , przy średnicy zewnętrznej rur: 160 mm</t>
  </si>
  <si>
    <t>Połączenie rur polietylenowych ciśnieniowych metodą zgrzewania czołowego, przy średnicy zewnętrznej: 160 mm</t>
  </si>
  <si>
    <t>Anal.</t>
  </si>
  <si>
    <t>NZ</t>
  </si>
  <si>
    <t>Przewiert sterowany maszyną do przewiertów sterowanych,  rurami PE 160 mm pod przeszkodą, rurę przewodową PE zgrzaną na odpowiednia długość dostarcza wykonawca robót sieciowych.</t>
  </si>
  <si>
    <t xml:space="preserve">Zabudowanie w ziemi zaworu napowietrzająco-odpowietrzającego do do wody o średnicy 80 mm  </t>
  </si>
  <si>
    <t xml:space="preserve"> 011-0501-05-40</t>
  </si>
  <si>
    <t>Obsypki ze żwiru dowiezionego, w wykopie umocnionym</t>
  </si>
  <si>
    <t xml:space="preserve"> 218-0913-03-00</t>
  </si>
  <si>
    <t>IZOiEPB ORGBUD W-wa</t>
  </si>
  <si>
    <t>Ustawienie skrzynki ulicznej o średnicy 300 mm z włazem D400 na zaworze napowietrzająco-odpowietrzającym</t>
  </si>
  <si>
    <t xml:space="preserve"> 004-1112-03-01</t>
  </si>
  <si>
    <t>Zasuwy kołnierzowe, z obudową, montowane na rurociągach PE - średnica zasuwy: 150 mm</t>
  </si>
  <si>
    <t xml:space="preserve"> 004-1112-02-01</t>
  </si>
  <si>
    <t>Zasuwy kołnierzowe , z obudową, montowane na rurociągach PE - średnica zasuwy: 80 mm</t>
  </si>
  <si>
    <t xml:space="preserve"> 004-1119-04-00</t>
  </si>
  <si>
    <t>Hydranty pożarowe nadziemne wraz z zasuwami, o średnicy: 100 mm</t>
  </si>
  <si>
    <t xml:space="preserve"> 405-0227-04-00</t>
  </si>
  <si>
    <t>PROINBUD Warszawa</t>
  </si>
  <si>
    <t>Demontaż hydrantu nadziemnego wraz z zasuwą o średnicy: 100 mm</t>
  </si>
  <si>
    <t>Ustawienie hydrantu pożarowego nadziemnego pochodzącego z demontażu o średnicy: 100 mm wraz z nową zasuwą</t>
  </si>
  <si>
    <t xml:space="preserve"> 004-1012-01-00</t>
  </si>
  <si>
    <t>Montaż kształtek ciśnieniowych PE, PEHD o połączeniach zgrzewano-kołnierzowych /tuleji kołnierzowych na luźny kołnierz/, o średnicy zewnętrznej 90 mm R=1,11</t>
  </si>
  <si>
    <t xml:space="preserve"> 004-1012-02-00</t>
  </si>
  <si>
    <t>Montaż kształtek ciśnieniowych PE, PEHD o połączeniach zgrzewano-kołnierzowych /tuleji kołnierzowych na luźny kołnierz/, o średnicy zewnętrznej: 110 mm R=1,11</t>
  </si>
  <si>
    <t xml:space="preserve"> 004-1012-03-00</t>
  </si>
  <si>
    <t>Montaż kształtek ciśnieniowych PE, PEHD o połączeniach zgrzewano-kołnierzowych /tuleji kołnierzowych na luźny kołnierz/, o średnicy zewnętrznej: 160 mm R=1,11</t>
  </si>
  <si>
    <t xml:space="preserve">Połączenie kształtek polietylenowych, ciśnieniowych PE, PEHD, metodą zgrzewania czołowego, przy średnicy zewnętrznej rur: 160 mm  &lt;łuk PE dz.160 mm 11st.- 1szt.&gt; &lt;łuk PE dz.160 mm 15st.- 1szt.&gt; &lt;łuk PE dz.160 mm 30st.- 2szt.&gt; &lt;łuk PE dz.160 mm 45st.- 6szt.&gt; &lt;łuk PE dz.160 mm 60st.- 4szt.&gt; &lt;trójniki PE doczołowe 1,6 MPa/woda/90° 160x110mm - szt.5&gt; &lt;trójniki PE doczołowe 1,6 MPa/woda/90° 160x90mm - szt.1&gt; R/S=1,25 </t>
  </si>
  <si>
    <t xml:space="preserve"> 219-0303-08-02</t>
  </si>
  <si>
    <t>Połączenia za pomocą kształtek elektrooporowych o średnicy 90 mm - kolan 90°</t>
  </si>
  <si>
    <t xml:space="preserve"> 004-1407-01-00</t>
  </si>
  <si>
    <t>Deskowanie podpory pod kolano stopowe</t>
  </si>
  <si>
    <t>m2</t>
  </si>
  <si>
    <t xml:space="preserve"> 004-1430-01-02</t>
  </si>
  <si>
    <t>Wykonanie podpory z betonu B-20</t>
  </si>
  <si>
    <t xml:space="preserve"> 004-1014-03-01</t>
  </si>
  <si>
    <t>Kształtki żeliwne ciśnieniowe, kołnierzowe: kolana   - 100 mm &lt;kolano kołn. ze stopką &gt;</t>
  </si>
  <si>
    <t xml:space="preserve"> 219-0218-01-00</t>
  </si>
  <si>
    <t>Zabezpieczenie kabla w ziemi podczas wykonywania robót przy budowie wodociągu, przy długości zabezpieczenia do 1,5 m</t>
  </si>
  <si>
    <t xml:space="preserve"> 219-0219-01-00</t>
  </si>
  <si>
    <t>Oznakowanie taśmą z tworzywa sztucznego skrzyżowania z kablem ułożonym w ziemi</t>
  </si>
  <si>
    <t xml:space="preserve"> 218-0802-02-20</t>
  </si>
  <si>
    <t>Próba szczelności sieci wodociągowych z rur PE (długość próbnego odcinka rurociągu - 200 m), o średnicy nominalnej: 150 mm</t>
  </si>
  <si>
    <t>próba</t>
  </si>
  <si>
    <t xml:space="preserve"> 218-9913-02-05</t>
  </si>
  <si>
    <t>Nakłady uzupełniające do tabl. 0802 za wykonanie próby szczelności przewodów/za każde 10m przewodu/ o długości różnej od 200 m i średnicy rur: 150 mm</t>
  </si>
  <si>
    <t>10 m</t>
  </si>
  <si>
    <t xml:space="preserve"> 218-0803-01-00</t>
  </si>
  <si>
    <t>Dezynfekcja rurociągów sieci wodociągowych, przy średnicy nominalnej rur: do 150 mm</t>
  </si>
  <si>
    <t>200 m</t>
  </si>
  <si>
    <t xml:space="preserve"> 218-9914-02-04</t>
  </si>
  <si>
    <t>Uzupełnienie do tabl.0803 za wykonanie dezynfekcji i płukania przewodów wodociągowych /za każde 10 m/ długości różnej od 200 m dla średnicy rur: 150 mm</t>
  </si>
  <si>
    <t xml:space="preserve">Obsypki z piasku dowiezionego, w wykopie umocnionym </t>
  </si>
  <si>
    <t>Oznakowanie taśmą z tworzywa sztucznego trasy wodociągu ułożonego w ziemi</t>
  </si>
  <si>
    <t xml:space="preserve"> 231-0308-01-00</t>
  </si>
  <si>
    <t>IGM Warszawa</t>
  </si>
  <si>
    <t>Nawierzchnie betonowe - warstwa dolna o grubości: 12 cm &lt;wokół zasuw i hydrantów&gt;</t>
  </si>
  <si>
    <t xml:space="preserve"> 231-0308-03-00</t>
  </si>
  <si>
    <t>Nawierzchnie betonowe - warstwa górna o grubości: 5 cm &lt;wokół zasuw i hydrantów&gt;</t>
  </si>
  <si>
    <t xml:space="preserve"> 219-0134-02-00</t>
  </si>
  <si>
    <t>Oznakowanie trasy wodociągu tabliczkami na słupku stalowym &lt;dodatkowo 5 tabliczek&gt;</t>
  </si>
  <si>
    <t xml:space="preserve">                                                                                       KOSZTORYS OFERTOWY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</si>
  <si>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RAZEM KWOTA NETTO (ZŁ):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</si>
  <si>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PODATEK VAT 23% (ZŁ):</t>
  </si>
  <si>
    <t xml:space="preserve">                                                                                                                                                                                                                                    RAZEM KWOTA BRUTTO (ZŁ):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</si>
</sst>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5">
    <font>
      <sz val="11"/>
      <color theme="1"/>
      <name val="Calibri"/>
      <family val="2"/>
      <charset val="238"/>
      <scheme val="minor"/>
    </font>
    <font>
      <b/>
      <sz val="13"/>
      <color rgb="FF080000"/>
      <name val="Arial Narrow CE"/>
      <family val="2"/>
      <charset val="238"/>
    </font>
    <font>
      <b/>
      <sz val="11"/>
      <color rgb="FF080000"/>
      <name val="Arial Narrow CE"/>
      <family val="2"/>
      <charset val="238"/>
    </font>
    <font>
      <b/>
      <sz val="9"/>
      <color rgb="FF080000"/>
      <name val="Arial Narrow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dashed">
        <color indexed="12"/>
      </left>
      <right/>
      <top style="dashed">
        <color indexed="12"/>
      </top>
      <bottom style="dashed">
        <color indexed="12"/>
      </bottom>
      <diagonal/>
    </border>
    <border>
      <left/>
      <right/>
      <top style="dashed">
        <color indexed="12"/>
      </top>
      <bottom style="dashed">
        <color indexed="12"/>
      </bottom>
      <diagonal/>
    </border>
    <border>
      <left/>
      <right style="dashed">
        <color indexed="12"/>
      </right>
      <top style="dashed">
        <color indexed="12"/>
      </top>
      <bottom style="dashed">
        <color indexed="1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tabSelected="1" topLeftCell="E6" workbookViewId="0">
      <selection activeCell="F75" sqref="F75"/>
    </sheetView>
  </sheetViews>
  <sheetFormatPr defaultRowHeight="15"/>
  <cols>
    <col min="1" max="1" width="4.5703125" customWidth="1"/>
    <col min="2" max="2" width="5.7109375" customWidth="1"/>
    <col min="3" max="3" width="12.7109375" customWidth="1"/>
    <col min="4" max="4" width="6.7109375" customWidth="1"/>
    <col min="5" max="5" width="124.85546875" customWidth="1"/>
    <col min="6" max="6" width="8.5703125" customWidth="1"/>
    <col min="7" max="7" width="6.7109375" customWidth="1"/>
    <col min="8" max="8" width="10" customWidth="1"/>
    <col min="9" max="9" width="12.42578125" customWidth="1"/>
  </cols>
  <sheetData>
    <row r="1" spans="1:41" ht="24.95" customHeight="1">
      <c r="E1" s="7" t="s">
        <v>186</v>
      </c>
    </row>
    <row r="2" spans="1:41" ht="15" customHeight="1">
      <c r="E2" s="3" t="s">
        <v>2</v>
      </c>
    </row>
    <row r="3" spans="1:41" ht="15" customHeight="1">
      <c r="E3" s="3" t="s">
        <v>4</v>
      </c>
    </row>
    <row r="4" spans="1:41" ht="15" customHeight="1">
      <c r="E4" s="3" t="s">
        <v>6</v>
      </c>
    </row>
    <row r="5" spans="1:41" ht="15" customHeight="1">
      <c r="E5" s="3" t="s">
        <v>8</v>
      </c>
    </row>
    <row r="6" spans="1:41" ht="15" customHeight="1"/>
    <row r="7" spans="1:41" ht="2.1" customHeight="1"/>
    <row r="8" spans="1:41" ht="15" customHeight="1">
      <c r="A8" s="9" t="s">
        <v>44</v>
      </c>
      <c r="B8" s="9" t="s">
        <v>45</v>
      </c>
      <c r="C8" s="9" t="s">
        <v>46</v>
      </c>
      <c r="D8" s="9" t="s">
        <v>47</v>
      </c>
      <c r="E8" s="9" t="s">
        <v>48</v>
      </c>
      <c r="F8" s="15" t="s">
        <v>49</v>
      </c>
      <c r="G8" s="15" t="s">
        <v>50</v>
      </c>
      <c r="H8" s="15" t="s">
        <v>51</v>
      </c>
      <c r="I8" s="16" t="s">
        <v>25</v>
      </c>
    </row>
    <row r="9" spans="1:41" ht="2.1" customHeight="1"/>
    <row r="10" spans="1:41" ht="15" customHeight="1"/>
    <row r="11" spans="1:41" ht="15" customHeight="1">
      <c r="A11" s="6">
        <v>1</v>
      </c>
      <c r="B11" s="6"/>
      <c r="C11" s="6" t="s">
        <v>52</v>
      </c>
      <c r="D11" s="4"/>
      <c r="E11" s="4" t="s">
        <v>33</v>
      </c>
      <c r="F11" s="13"/>
      <c r="G11" s="4"/>
      <c r="H11" s="11"/>
      <c r="I11" s="11"/>
      <c r="J11" s="1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12">
        <v>3464</v>
      </c>
    </row>
    <row r="12" spans="1:41" ht="15" customHeight="1">
      <c r="A12" s="6">
        <v>1.1000000000000001</v>
      </c>
      <c r="B12" s="6"/>
      <c r="C12" s="6" t="s">
        <v>53</v>
      </c>
      <c r="D12" s="4"/>
      <c r="E12" s="19" t="s">
        <v>35</v>
      </c>
      <c r="F12" s="20"/>
      <c r="G12" s="19"/>
      <c r="H12" s="21"/>
      <c r="I12" s="21"/>
      <c r="J12" s="1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12">
        <v>4180</v>
      </c>
    </row>
    <row r="13" spans="1:41" ht="15" customHeight="1">
      <c r="A13" s="6">
        <v>1</v>
      </c>
      <c r="B13" s="6" t="s">
        <v>54</v>
      </c>
      <c r="C13" s="6" t="s">
        <v>55</v>
      </c>
      <c r="D13" s="4" t="s">
        <v>56</v>
      </c>
      <c r="E13" s="4" t="s">
        <v>57</v>
      </c>
      <c r="F13" s="13">
        <v>0.47700000000000004</v>
      </c>
      <c r="G13" s="4" t="s">
        <v>58</v>
      </c>
      <c r="H13" s="11"/>
      <c r="I13" s="11">
        <f>F13*H13</f>
        <v>0</v>
      </c>
      <c r="J13" s="1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12">
        <v>4181</v>
      </c>
    </row>
    <row r="14" spans="1:41" ht="15" customHeight="1">
      <c r="A14" s="6">
        <v>2</v>
      </c>
      <c r="B14" s="6" t="s">
        <v>54</v>
      </c>
      <c r="C14" s="6" t="s">
        <v>59</v>
      </c>
      <c r="D14" s="4" t="s">
        <v>56</v>
      </c>
      <c r="E14" s="4" t="s">
        <v>60</v>
      </c>
      <c r="F14" s="13">
        <v>24.200000000000003</v>
      </c>
      <c r="G14" s="4" t="s">
        <v>61</v>
      </c>
      <c r="H14" s="11"/>
      <c r="I14" s="11">
        <f t="shared" ref="I14:I35" si="0">F14*H14</f>
        <v>0</v>
      </c>
      <c r="J14" s="1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12">
        <v>4182</v>
      </c>
    </row>
    <row r="15" spans="1:41" ht="15" customHeight="1">
      <c r="A15" s="6">
        <v>3</v>
      </c>
      <c r="B15" s="6" t="s">
        <v>54</v>
      </c>
      <c r="C15" s="6" t="s">
        <v>62</v>
      </c>
      <c r="D15" s="4" t="s">
        <v>56</v>
      </c>
      <c r="E15" s="4" t="s">
        <v>63</v>
      </c>
      <c r="F15" s="13">
        <v>24.200000000000003</v>
      </c>
      <c r="G15" s="4" t="s">
        <v>61</v>
      </c>
      <c r="H15" s="11"/>
      <c r="I15" s="11">
        <f t="shared" si="0"/>
        <v>0</v>
      </c>
      <c r="J15" s="1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12">
        <v>4183</v>
      </c>
    </row>
    <row r="16" spans="1:41" ht="15" customHeight="1">
      <c r="A16" s="6">
        <v>4</v>
      </c>
      <c r="B16" s="6" t="s">
        <v>54</v>
      </c>
      <c r="C16" s="6" t="s">
        <v>64</v>
      </c>
      <c r="D16" s="4" t="s">
        <v>56</v>
      </c>
      <c r="E16" s="4" t="s">
        <v>65</v>
      </c>
      <c r="F16" s="13">
        <v>48.400000000000006</v>
      </c>
      <c r="G16" s="4" t="s">
        <v>61</v>
      </c>
      <c r="H16" s="11"/>
      <c r="I16" s="11">
        <f t="shared" si="0"/>
        <v>0</v>
      </c>
      <c r="J16" s="1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12">
        <v>4184</v>
      </c>
    </row>
    <row r="17" spans="1:41" ht="15" customHeight="1">
      <c r="A17" s="6">
        <v>5</v>
      </c>
      <c r="B17" s="6" t="s">
        <v>54</v>
      </c>
      <c r="C17" s="6" t="s">
        <v>66</v>
      </c>
      <c r="D17" s="4" t="s">
        <v>56</v>
      </c>
      <c r="E17" s="4" t="s">
        <v>67</v>
      </c>
      <c r="F17" s="13">
        <v>23.837000000000003</v>
      </c>
      <c r="G17" s="4" t="s">
        <v>61</v>
      </c>
      <c r="H17" s="11"/>
      <c r="I17" s="11">
        <f t="shared" si="0"/>
        <v>0</v>
      </c>
      <c r="J17" s="1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12">
        <v>4185</v>
      </c>
    </row>
    <row r="18" spans="1:41" ht="15" customHeight="1">
      <c r="A18" s="6">
        <v>6</v>
      </c>
      <c r="B18" s="6" t="s">
        <v>54</v>
      </c>
      <c r="C18" s="6" t="s">
        <v>68</v>
      </c>
      <c r="D18" s="4" t="s">
        <v>56</v>
      </c>
      <c r="E18" s="4" t="s">
        <v>69</v>
      </c>
      <c r="F18" s="13">
        <v>23.837000000000003</v>
      </c>
      <c r="G18" s="4" t="s">
        <v>61</v>
      </c>
      <c r="H18" s="11"/>
      <c r="I18" s="11">
        <f t="shared" si="0"/>
        <v>0</v>
      </c>
      <c r="J18" s="1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12">
        <v>4186</v>
      </c>
    </row>
    <row r="19" spans="1:41" ht="15" customHeight="1">
      <c r="A19" s="6">
        <v>7</v>
      </c>
      <c r="B19" s="6" t="s">
        <v>54</v>
      </c>
      <c r="C19" s="6" t="s">
        <v>70</v>
      </c>
      <c r="D19" s="4" t="s">
        <v>56</v>
      </c>
      <c r="E19" s="4" t="s">
        <v>71</v>
      </c>
      <c r="F19" s="13">
        <v>2.649</v>
      </c>
      <c r="G19" s="4" t="s">
        <v>61</v>
      </c>
      <c r="H19" s="11"/>
      <c r="I19" s="11">
        <f t="shared" si="0"/>
        <v>0</v>
      </c>
      <c r="J19" s="1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12">
        <v>4187</v>
      </c>
    </row>
    <row r="20" spans="1:41" ht="15" customHeight="1">
      <c r="A20" s="6">
        <v>8</v>
      </c>
      <c r="B20" s="6" t="s">
        <v>54</v>
      </c>
      <c r="C20" s="6" t="s">
        <v>72</v>
      </c>
      <c r="D20" s="4" t="s">
        <v>56</v>
      </c>
      <c r="E20" s="4" t="s">
        <v>73</v>
      </c>
      <c r="F20" s="13">
        <v>2.649</v>
      </c>
      <c r="G20" s="4" t="s">
        <v>61</v>
      </c>
      <c r="H20" s="11"/>
      <c r="I20" s="11">
        <f t="shared" si="0"/>
        <v>0</v>
      </c>
      <c r="J20" s="1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12">
        <v>4188</v>
      </c>
    </row>
    <row r="21" spans="1:41" ht="15" customHeight="1">
      <c r="A21" s="6">
        <v>9</v>
      </c>
      <c r="B21" s="6" t="s">
        <v>54</v>
      </c>
      <c r="C21" s="6" t="s">
        <v>74</v>
      </c>
      <c r="D21" s="4" t="s">
        <v>56</v>
      </c>
      <c r="E21" s="4" t="s">
        <v>75</v>
      </c>
      <c r="F21" s="13">
        <v>2.306</v>
      </c>
      <c r="G21" s="4" t="s">
        <v>76</v>
      </c>
      <c r="H21" s="11"/>
      <c r="I21" s="11">
        <f t="shared" si="0"/>
        <v>0</v>
      </c>
      <c r="J21" s="1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12">
        <v>4189</v>
      </c>
    </row>
    <row r="22" spans="1:41" ht="15" customHeight="1">
      <c r="A22" s="6">
        <v>10</v>
      </c>
      <c r="B22" s="6" t="s">
        <v>54</v>
      </c>
      <c r="C22" s="6" t="s">
        <v>77</v>
      </c>
      <c r="D22" s="4" t="s">
        <v>56</v>
      </c>
      <c r="E22" s="4" t="s">
        <v>78</v>
      </c>
      <c r="F22" s="13">
        <v>0.64400000000000002</v>
      </c>
      <c r="G22" s="4" t="s">
        <v>76</v>
      </c>
      <c r="H22" s="11"/>
      <c r="I22" s="11">
        <f t="shared" si="0"/>
        <v>0</v>
      </c>
      <c r="J22" s="1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12">
        <v>4205</v>
      </c>
    </row>
    <row r="23" spans="1:41" ht="15" customHeight="1">
      <c r="A23" s="6">
        <v>11</v>
      </c>
      <c r="B23" s="6" t="s">
        <v>54</v>
      </c>
      <c r="C23" s="6" t="s">
        <v>79</v>
      </c>
      <c r="D23" s="4" t="s">
        <v>56</v>
      </c>
      <c r="E23" s="4" t="s">
        <v>80</v>
      </c>
      <c r="F23" s="13">
        <v>1</v>
      </c>
      <c r="G23" s="4" t="s">
        <v>81</v>
      </c>
      <c r="H23" s="11"/>
      <c r="I23" s="11">
        <f t="shared" si="0"/>
        <v>0</v>
      </c>
      <c r="J23" s="1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12">
        <v>4190</v>
      </c>
    </row>
    <row r="24" spans="1:41" ht="15" customHeight="1">
      <c r="A24" s="6">
        <v>12</v>
      </c>
      <c r="B24" s="6" t="s">
        <v>54</v>
      </c>
      <c r="C24" s="6" t="s">
        <v>82</v>
      </c>
      <c r="D24" s="4" t="s">
        <v>56</v>
      </c>
      <c r="E24" s="4" t="s">
        <v>83</v>
      </c>
      <c r="F24" s="13">
        <v>1</v>
      </c>
      <c r="G24" s="4" t="s">
        <v>81</v>
      </c>
      <c r="H24" s="11"/>
      <c r="I24" s="11">
        <f t="shared" si="0"/>
        <v>0</v>
      </c>
      <c r="J24" s="1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12">
        <v>4192</v>
      </c>
    </row>
    <row r="25" spans="1:41" ht="15" customHeight="1">
      <c r="A25" s="6">
        <v>13</v>
      </c>
      <c r="B25" s="6" t="s">
        <v>54</v>
      </c>
      <c r="C25" s="6" t="s">
        <v>84</v>
      </c>
      <c r="D25" s="4" t="s">
        <v>56</v>
      </c>
      <c r="E25" s="4" t="s">
        <v>85</v>
      </c>
      <c r="F25" s="13">
        <v>40</v>
      </c>
      <c r="G25" s="4" t="s">
        <v>86</v>
      </c>
      <c r="H25" s="11"/>
      <c r="I25" s="11">
        <f t="shared" si="0"/>
        <v>0</v>
      </c>
      <c r="J25" s="1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12">
        <v>4206</v>
      </c>
    </row>
    <row r="26" spans="1:41" ht="15" customHeight="1">
      <c r="A26" s="6">
        <v>14</v>
      </c>
      <c r="B26" s="6" t="s">
        <v>54</v>
      </c>
      <c r="C26" s="6" t="s">
        <v>87</v>
      </c>
      <c r="D26" s="4" t="s">
        <v>56</v>
      </c>
      <c r="E26" s="4" t="s">
        <v>88</v>
      </c>
      <c r="F26" s="13">
        <v>15</v>
      </c>
      <c r="G26" s="4" t="s">
        <v>89</v>
      </c>
      <c r="H26" s="11"/>
      <c r="I26" s="11">
        <f t="shared" si="0"/>
        <v>0</v>
      </c>
      <c r="J26" s="1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12">
        <v>4195</v>
      </c>
    </row>
    <row r="27" spans="1:41" ht="15" customHeight="1">
      <c r="A27" s="6">
        <v>15</v>
      </c>
      <c r="B27" s="6" t="s">
        <v>54</v>
      </c>
      <c r="C27" s="6" t="s">
        <v>90</v>
      </c>
      <c r="D27" s="4" t="s">
        <v>56</v>
      </c>
      <c r="E27" s="4" t="s">
        <v>91</v>
      </c>
      <c r="F27" s="13">
        <v>24</v>
      </c>
      <c r="G27" s="4" t="s">
        <v>92</v>
      </c>
      <c r="H27" s="11"/>
      <c r="I27" s="11">
        <f t="shared" si="0"/>
        <v>0</v>
      </c>
      <c r="J27" s="1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12">
        <v>4196</v>
      </c>
    </row>
    <row r="28" spans="1:41" ht="15" customHeight="1">
      <c r="A28" s="6">
        <v>16</v>
      </c>
      <c r="B28" s="6" t="s">
        <v>54</v>
      </c>
      <c r="C28" s="6" t="s">
        <v>93</v>
      </c>
      <c r="D28" s="4" t="s">
        <v>56</v>
      </c>
      <c r="E28" s="4" t="s">
        <v>94</v>
      </c>
      <c r="F28" s="13">
        <v>48.400000000000006</v>
      </c>
      <c r="G28" s="4" t="s">
        <v>61</v>
      </c>
      <c r="H28" s="11"/>
      <c r="I28" s="11">
        <f t="shared" si="0"/>
        <v>0</v>
      </c>
      <c r="J28" s="1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12">
        <v>4197</v>
      </c>
    </row>
    <row r="29" spans="1:41" ht="15" customHeight="1">
      <c r="A29" s="6">
        <v>17</v>
      </c>
      <c r="B29" s="6" t="s">
        <v>54</v>
      </c>
      <c r="C29" s="6" t="s">
        <v>95</v>
      </c>
      <c r="D29" s="4" t="s">
        <v>56</v>
      </c>
      <c r="E29" s="4" t="s">
        <v>96</v>
      </c>
      <c r="F29" s="13">
        <v>48.400000000000006</v>
      </c>
      <c r="G29" s="4" t="s">
        <v>61</v>
      </c>
      <c r="H29" s="11"/>
      <c r="I29" s="11">
        <f t="shared" si="0"/>
        <v>0</v>
      </c>
      <c r="J29" s="1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12">
        <v>4198</v>
      </c>
    </row>
    <row r="30" spans="1:41" ht="15" customHeight="1">
      <c r="A30" s="6">
        <v>18</v>
      </c>
      <c r="B30" s="6" t="s">
        <v>54</v>
      </c>
      <c r="C30" s="6" t="s">
        <v>95</v>
      </c>
      <c r="D30" s="4" t="s">
        <v>56</v>
      </c>
      <c r="E30" s="4" t="s">
        <v>97</v>
      </c>
      <c r="F30" s="13">
        <v>22.567</v>
      </c>
      <c r="G30" s="4" t="s">
        <v>61</v>
      </c>
      <c r="H30" s="11"/>
      <c r="I30" s="11">
        <f t="shared" si="0"/>
        <v>0</v>
      </c>
      <c r="J30" s="1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12">
        <v>4199</v>
      </c>
    </row>
    <row r="31" spans="1:41" ht="15" customHeight="1">
      <c r="A31" s="6">
        <v>19</v>
      </c>
      <c r="B31" s="6" t="s">
        <v>54</v>
      </c>
      <c r="C31" s="6" t="s">
        <v>98</v>
      </c>
      <c r="D31" s="4" t="s">
        <v>56</v>
      </c>
      <c r="E31" s="4" t="s">
        <v>99</v>
      </c>
      <c r="F31" s="13">
        <v>0.83600000000000008</v>
      </c>
      <c r="G31" s="4" t="s">
        <v>61</v>
      </c>
      <c r="H31" s="11"/>
      <c r="I31" s="11">
        <f t="shared" si="0"/>
        <v>0</v>
      </c>
      <c r="J31" s="1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12">
        <v>4200</v>
      </c>
    </row>
    <row r="32" spans="1:41" ht="15" customHeight="1">
      <c r="A32" s="6">
        <v>20</v>
      </c>
      <c r="B32" s="6" t="s">
        <v>54</v>
      </c>
      <c r="C32" s="6" t="s">
        <v>100</v>
      </c>
      <c r="D32" s="4" t="s">
        <v>56</v>
      </c>
      <c r="E32" s="4" t="s">
        <v>101</v>
      </c>
      <c r="F32" s="13">
        <v>3.3430000000000004</v>
      </c>
      <c r="G32" s="4" t="s">
        <v>61</v>
      </c>
      <c r="H32" s="11"/>
      <c r="I32" s="11">
        <f t="shared" si="0"/>
        <v>0</v>
      </c>
      <c r="J32" s="1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12">
        <v>4207</v>
      </c>
    </row>
    <row r="33" spans="1:41" ht="15" customHeight="1">
      <c r="A33" s="6">
        <v>21</v>
      </c>
      <c r="B33" s="6" t="s">
        <v>54</v>
      </c>
      <c r="C33" s="6" t="s">
        <v>102</v>
      </c>
      <c r="D33" s="4" t="s">
        <v>56</v>
      </c>
      <c r="E33" s="4" t="s">
        <v>103</v>
      </c>
      <c r="F33" s="13">
        <v>3.3430000000000004</v>
      </c>
      <c r="G33" s="4" t="s">
        <v>61</v>
      </c>
      <c r="H33" s="11"/>
      <c r="I33" s="11">
        <f t="shared" si="0"/>
        <v>0</v>
      </c>
      <c r="J33" s="1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12">
        <v>4202</v>
      </c>
    </row>
    <row r="34" spans="1:41" ht="15" customHeight="1">
      <c r="A34" s="6">
        <v>22</v>
      </c>
      <c r="B34" s="6" t="s">
        <v>54</v>
      </c>
      <c r="C34" s="6" t="s">
        <v>104</v>
      </c>
      <c r="D34" s="4" t="s">
        <v>56</v>
      </c>
      <c r="E34" s="4" t="s">
        <v>105</v>
      </c>
      <c r="F34" s="13">
        <v>18.726000000000003</v>
      </c>
      <c r="G34" s="4" t="s">
        <v>61</v>
      </c>
      <c r="H34" s="11"/>
      <c r="I34" s="11">
        <f t="shared" si="0"/>
        <v>0</v>
      </c>
      <c r="J34" s="1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12">
        <v>4203</v>
      </c>
    </row>
    <row r="35" spans="1:41" ht="15" customHeight="1">
      <c r="A35" s="6">
        <v>23</v>
      </c>
      <c r="B35" s="6" t="s">
        <v>54</v>
      </c>
      <c r="C35" s="6" t="s">
        <v>64</v>
      </c>
      <c r="D35" s="4" t="s">
        <v>56</v>
      </c>
      <c r="E35" s="4" t="s">
        <v>65</v>
      </c>
      <c r="F35" s="13">
        <v>18.726000000000003</v>
      </c>
      <c r="G35" s="4" t="s">
        <v>61</v>
      </c>
      <c r="H35" s="11"/>
      <c r="I35" s="11">
        <f t="shared" si="0"/>
        <v>0</v>
      </c>
      <c r="J35" s="1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12">
        <v>4204</v>
      </c>
    </row>
    <row r="36" spans="1:41" ht="15" customHeight="1">
      <c r="A36" s="6">
        <v>1.2</v>
      </c>
      <c r="B36" s="6"/>
      <c r="C36" s="6" t="s">
        <v>53</v>
      </c>
      <c r="D36" s="4"/>
      <c r="E36" s="19" t="s">
        <v>39</v>
      </c>
      <c r="F36" s="20"/>
      <c r="G36" s="19"/>
      <c r="H36" s="21"/>
      <c r="I36" s="21"/>
      <c r="J36" s="1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12">
        <v>3494</v>
      </c>
    </row>
    <row r="37" spans="1:41" ht="15" customHeight="1">
      <c r="A37" s="6">
        <v>24</v>
      </c>
      <c r="B37" s="6" t="s">
        <v>54</v>
      </c>
      <c r="C37" s="6" t="s">
        <v>106</v>
      </c>
      <c r="D37" s="4" t="s">
        <v>56</v>
      </c>
      <c r="E37" s="4" t="s">
        <v>107</v>
      </c>
      <c r="F37" s="13">
        <v>4.33</v>
      </c>
      <c r="G37" s="4" t="s">
        <v>61</v>
      </c>
      <c r="H37" s="11"/>
      <c r="I37" s="11">
        <f t="shared" ref="I37:I74" si="1">F37*H37</f>
        <v>0</v>
      </c>
      <c r="J37" s="1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12">
        <v>4073</v>
      </c>
    </row>
    <row r="38" spans="1:41" ht="15" customHeight="1">
      <c r="A38" s="6">
        <v>25</v>
      </c>
      <c r="B38" s="6" t="s">
        <v>54</v>
      </c>
      <c r="C38" s="6" t="s">
        <v>108</v>
      </c>
      <c r="D38" s="4" t="s">
        <v>56</v>
      </c>
      <c r="E38" s="4" t="s">
        <v>109</v>
      </c>
      <c r="F38" s="13">
        <v>2</v>
      </c>
      <c r="G38" s="4" t="s">
        <v>110</v>
      </c>
      <c r="H38" s="11"/>
      <c r="I38" s="11">
        <f t="shared" si="1"/>
        <v>0</v>
      </c>
      <c r="J38" s="1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12">
        <v>4208</v>
      </c>
    </row>
    <row r="39" spans="1:41" ht="15" customHeight="1">
      <c r="A39" s="6">
        <v>26</v>
      </c>
      <c r="B39" s="6" t="s">
        <v>54</v>
      </c>
      <c r="C39" s="6" t="s">
        <v>111</v>
      </c>
      <c r="D39" s="4" t="s">
        <v>56</v>
      </c>
      <c r="E39" s="4" t="s">
        <v>112</v>
      </c>
      <c r="F39" s="13">
        <v>1.5</v>
      </c>
      <c r="G39" s="4" t="s">
        <v>89</v>
      </c>
      <c r="H39" s="11"/>
      <c r="I39" s="11">
        <f t="shared" si="1"/>
        <v>0</v>
      </c>
      <c r="J39" s="1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12">
        <v>4226</v>
      </c>
    </row>
    <row r="40" spans="1:41" ht="15" customHeight="1">
      <c r="A40" s="6">
        <v>27</v>
      </c>
      <c r="B40" s="6" t="s">
        <v>54</v>
      </c>
      <c r="C40" s="6" t="s">
        <v>113</v>
      </c>
      <c r="D40" s="4" t="s">
        <v>56</v>
      </c>
      <c r="E40" s="4" t="s">
        <v>114</v>
      </c>
      <c r="F40" s="13">
        <v>42</v>
      </c>
      <c r="G40" s="4" t="s">
        <v>89</v>
      </c>
      <c r="H40" s="11"/>
      <c r="I40" s="11">
        <f t="shared" si="1"/>
        <v>0</v>
      </c>
      <c r="J40" s="1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12">
        <v>4209</v>
      </c>
    </row>
    <row r="41" spans="1:41" ht="15" customHeight="1">
      <c r="A41" s="6">
        <v>28</v>
      </c>
      <c r="B41" s="6" t="s">
        <v>54</v>
      </c>
      <c r="C41" s="6" t="s">
        <v>115</v>
      </c>
      <c r="D41" s="4" t="s">
        <v>56</v>
      </c>
      <c r="E41" s="4" t="s">
        <v>116</v>
      </c>
      <c r="F41" s="13">
        <v>10</v>
      </c>
      <c r="G41" s="4" t="s">
        <v>117</v>
      </c>
      <c r="H41" s="11"/>
      <c r="I41" s="11">
        <f t="shared" si="1"/>
        <v>0</v>
      </c>
      <c r="J41" s="1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12">
        <v>4210</v>
      </c>
    </row>
    <row r="42" spans="1:41" ht="15" customHeight="1">
      <c r="A42" s="6">
        <v>29</v>
      </c>
      <c r="B42" s="6" t="s">
        <v>54</v>
      </c>
      <c r="C42" s="6" t="s">
        <v>118</v>
      </c>
      <c r="D42" s="4" t="s">
        <v>56</v>
      </c>
      <c r="E42" s="4" t="s">
        <v>119</v>
      </c>
      <c r="F42" s="13">
        <v>5.5</v>
      </c>
      <c r="G42" s="4" t="s">
        <v>89</v>
      </c>
      <c r="H42" s="11"/>
      <c r="I42" s="11">
        <f t="shared" si="1"/>
        <v>0</v>
      </c>
      <c r="J42" s="1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12">
        <v>4211</v>
      </c>
    </row>
    <row r="43" spans="1:41" ht="15" customHeight="1">
      <c r="A43" s="6">
        <v>30</v>
      </c>
      <c r="B43" s="6" t="s">
        <v>54</v>
      </c>
      <c r="C43" s="6" t="s">
        <v>120</v>
      </c>
      <c r="D43" s="4" t="s">
        <v>56</v>
      </c>
      <c r="E43" s="4" t="s">
        <v>121</v>
      </c>
      <c r="F43" s="13">
        <v>5.5</v>
      </c>
      <c r="G43" s="4" t="s">
        <v>89</v>
      </c>
      <c r="H43" s="11"/>
      <c r="I43" s="11">
        <f t="shared" si="1"/>
        <v>0</v>
      </c>
      <c r="J43" s="1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12">
        <v>4212</v>
      </c>
    </row>
    <row r="44" spans="1:41" ht="15" customHeight="1">
      <c r="A44" s="6">
        <v>31</v>
      </c>
      <c r="B44" s="6" t="s">
        <v>45</v>
      </c>
      <c r="C44" s="6" t="s">
        <v>122</v>
      </c>
      <c r="D44" s="4" t="s">
        <v>123</v>
      </c>
      <c r="E44" s="4" t="s">
        <v>124</v>
      </c>
      <c r="F44" s="13">
        <v>2</v>
      </c>
      <c r="G44" s="4" t="s">
        <v>86</v>
      </c>
      <c r="H44" s="11"/>
      <c r="I44" s="11">
        <f t="shared" si="1"/>
        <v>0</v>
      </c>
      <c r="J44" s="1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12">
        <v>4213</v>
      </c>
    </row>
    <row r="45" spans="1:41" ht="15" customHeight="1">
      <c r="A45" s="6">
        <v>32</v>
      </c>
      <c r="B45" s="6" t="s">
        <v>54</v>
      </c>
      <c r="C45" s="6" t="s">
        <v>113</v>
      </c>
      <c r="D45" s="4" t="s">
        <v>56</v>
      </c>
      <c r="E45" s="4" t="s">
        <v>125</v>
      </c>
      <c r="F45" s="13">
        <v>425.6</v>
      </c>
      <c r="G45" s="4" t="s">
        <v>89</v>
      </c>
      <c r="H45" s="11"/>
      <c r="I45" s="11">
        <f t="shared" si="1"/>
        <v>0</v>
      </c>
      <c r="J45" s="1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12">
        <v>4214</v>
      </c>
    </row>
    <row r="46" spans="1:41" ht="15" customHeight="1">
      <c r="A46" s="6">
        <v>33</v>
      </c>
      <c r="B46" s="6" t="s">
        <v>54</v>
      </c>
      <c r="C46" s="6" t="s">
        <v>115</v>
      </c>
      <c r="D46" s="4" t="s">
        <v>56</v>
      </c>
      <c r="E46" s="4" t="s">
        <v>126</v>
      </c>
      <c r="F46" s="13">
        <v>70</v>
      </c>
      <c r="G46" s="4" t="s">
        <v>117</v>
      </c>
      <c r="H46" s="11"/>
      <c r="I46" s="11">
        <f t="shared" si="1"/>
        <v>0</v>
      </c>
      <c r="J46" s="1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12">
        <v>4215</v>
      </c>
    </row>
    <row r="47" spans="1:41" ht="15" customHeight="1">
      <c r="A47" s="6">
        <v>34</v>
      </c>
      <c r="B47" s="6" t="s">
        <v>127</v>
      </c>
      <c r="C47" s="6" t="s">
        <v>128</v>
      </c>
      <c r="D47" s="4"/>
      <c r="E47" s="4" t="s">
        <v>129</v>
      </c>
      <c r="F47" s="13">
        <v>425.6</v>
      </c>
      <c r="G47" s="4" t="s">
        <v>89</v>
      </c>
      <c r="H47" s="11"/>
      <c r="I47" s="11">
        <f t="shared" si="1"/>
        <v>0</v>
      </c>
      <c r="J47" s="1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12">
        <v>4216</v>
      </c>
    </row>
    <row r="48" spans="1:41" ht="15" customHeight="1">
      <c r="A48" s="6">
        <v>35</v>
      </c>
      <c r="B48" s="6" t="s">
        <v>54</v>
      </c>
      <c r="C48" s="6" t="s">
        <v>128</v>
      </c>
      <c r="D48" s="4" t="s">
        <v>56</v>
      </c>
      <c r="E48" s="4" t="s">
        <v>130</v>
      </c>
      <c r="F48" s="13">
        <v>1</v>
      </c>
      <c r="G48" s="4" t="s">
        <v>86</v>
      </c>
      <c r="H48" s="11"/>
      <c r="I48" s="11">
        <f t="shared" si="1"/>
        <v>0</v>
      </c>
      <c r="J48" s="1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12">
        <v>4223</v>
      </c>
    </row>
    <row r="49" spans="1:41" ht="15" customHeight="1">
      <c r="A49" s="6">
        <v>36</v>
      </c>
      <c r="B49" s="6" t="s">
        <v>54</v>
      </c>
      <c r="C49" s="6" t="s">
        <v>131</v>
      </c>
      <c r="D49" s="4" t="s">
        <v>56</v>
      </c>
      <c r="E49" s="4" t="s">
        <v>132</v>
      </c>
      <c r="F49" s="13">
        <v>0.85000000000000009</v>
      </c>
      <c r="G49" s="4" t="s">
        <v>61</v>
      </c>
      <c r="H49" s="11"/>
      <c r="I49" s="11">
        <f t="shared" si="1"/>
        <v>0</v>
      </c>
      <c r="J49" s="1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12">
        <v>4224</v>
      </c>
    </row>
    <row r="50" spans="1:41" ht="15" customHeight="1">
      <c r="A50" s="6">
        <v>37</v>
      </c>
      <c r="B50" s="6" t="s">
        <v>45</v>
      </c>
      <c r="C50" s="6" t="s">
        <v>133</v>
      </c>
      <c r="D50" s="4" t="s">
        <v>134</v>
      </c>
      <c r="E50" s="4" t="s">
        <v>135</v>
      </c>
      <c r="F50" s="13">
        <v>1</v>
      </c>
      <c r="G50" s="4" t="s">
        <v>86</v>
      </c>
      <c r="H50" s="11"/>
      <c r="I50" s="11">
        <f t="shared" si="1"/>
        <v>0</v>
      </c>
      <c r="J50" s="1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12">
        <v>4225</v>
      </c>
    </row>
    <row r="51" spans="1:41" ht="15" customHeight="1">
      <c r="A51" s="6">
        <v>38</v>
      </c>
      <c r="B51" s="6" t="s">
        <v>54</v>
      </c>
      <c r="C51" s="6" t="s">
        <v>136</v>
      </c>
      <c r="D51" s="4" t="s">
        <v>56</v>
      </c>
      <c r="E51" s="4" t="s">
        <v>137</v>
      </c>
      <c r="F51" s="13">
        <v>2</v>
      </c>
      <c r="G51" s="4" t="s">
        <v>81</v>
      </c>
      <c r="H51" s="11"/>
      <c r="I51" s="11">
        <f t="shared" si="1"/>
        <v>0</v>
      </c>
      <c r="J51" s="1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12">
        <v>4217</v>
      </c>
    </row>
    <row r="52" spans="1:41" ht="15" customHeight="1">
      <c r="A52" s="6">
        <v>39</v>
      </c>
      <c r="B52" s="6" t="s">
        <v>54</v>
      </c>
      <c r="C52" s="6" t="s">
        <v>138</v>
      </c>
      <c r="D52" s="4" t="s">
        <v>56</v>
      </c>
      <c r="E52" s="4" t="s">
        <v>139</v>
      </c>
      <c r="F52" s="13">
        <v>1</v>
      </c>
      <c r="G52" s="4" t="s">
        <v>81</v>
      </c>
      <c r="H52" s="11"/>
      <c r="I52" s="11">
        <f t="shared" si="1"/>
        <v>0</v>
      </c>
      <c r="J52" s="1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12">
        <v>4227</v>
      </c>
    </row>
    <row r="53" spans="1:41" ht="15" customHeight="1">
      <c r="A53" s="6">
        <v>40</v>
      </c>
      <c r="B53" s="6" t="s">
        <v>54</v>
      </c>
      <c r="C53" s="6" t="s">
        <v>140</v>
      </c>
      <c r="D53" s="4" t="s">
        <v>56</v>
      </c>
      <c r="E53" s="4" t="s">
        <v>141</v>
      </c>
      <c r="F53" s="13">
        <v>4</v>
      </c>
      <c r="G53" s="4" t="s">
        <v>81</v>
      </c>
      <c r="H53" s="11"/>
      <c r="I53" s="11">
        <f t="shared" si="1"/>
        <v>0</v>
      </c>
      <c r="J53" s="1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12">
        <v>4218</v>
      </c>
    </row>
    <row r="54" spans="1:41" ht="15" customHeight="1">
      <c r="A54" s="6">
        <v>41</v>
      </c>
      <c r="B54" s="6" t="s">
        <v>45</v>
      </c>
      <c r="C54" s="6" t="s">
        <v>142</v>
      </c>
      <c r="D54" s="4" t="s">
        <v>143</v>
      </c>
      <c r="E54" s="4" t="s">
        <v>144</v>
      </c>
      <c r="F54" s="13">
        <v>1</v>
      </c>
      <c r="G54" s="4" t="s">
        <v>81</v>
      </c>
      <c r="H54" s="11"/>
      <c r="I54" s="11">
        <f t="shared" si="1"/>
        <v>0</v>
      </c>
      <c r="J54" s="1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12">
        <v>4219</v>
      </c>
    </row>
    <row r="55" spans="1:41" ht="15" customHeight="1">
      <c r="A55" s="6">
        <v>42</v>
      </c>
      <c r="B55" s="6" t="s">
        <v>54</v>
      </c>
      <c r="C55" s="6" t="s">
        <v>140</v>
      </c>
      <c r="D55" s="4" t="s">
        <v>56</v>
      </c>
      <c r="E55" s="4" t="s">
        <v>145</v>
      </c>
      <c r="F55" s="13">
        <v>1</v>
      </c>
      <c r="G55" s="4" t="s">
        <v>81</v>
      </c>
      <c r="H55" s="11"/>
      <c r="I55" s="11">
        <f t="shared" si="1"/>
        <v>0</v>
      </c>
      <c r="J55" s="1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12">
        <v>4220</v>
      </c>
    </row>
    <row r="56" spans="1:41" ht="15" customHeight="1">
      <c r="A56" s="6">
        <v>43</v>
      </c>
      <c r="B56" s="6" t="s">
        <v>54</v>
      </c>
      <c r="C56" s="6" t="s">
        <v>146</v>
      </c>
      <c r="D56" s="4" t="s">
        <v>56</v>
      </c>
      <c r="E56" s="4" t="s">
        <v>147</v>
      </c>
      <c r="F56" s="13">
        <v>3</v>
      </c>
      <c r="G56" s="4" t="s">
        <v>86</v>
      </c>
      <c r="H56" s="11"/>
      <c r="I56" s="11">
        <f t="shared" si="1"/>
        <v>0</v>
      </c>
      <c r="J56" s="1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12">
        <v>4228</v>
      </c>
    </row>
    <row r="57" spans="1:41" ht="15" customHeight="1">
      <c r="A57" s="6">
        <v>44</v>
      </c>
      <c r="B57" s="6" t="s">
        <v>54</v>
      </c>
      <c r="C57" s="6" t="s">
        <v>148</v>
      </c>
      <c r="D57" s="4" t="s">
        <v>56</v>
      </c>
      <c r="E57" s="4" t="s">
        <v>149</v>
      </c>
      <c r="F57" s="13">
        <v>5</v>
      </c>
      <c r="G57" s="4" t="s">
        <v>86</v>
      </c>
      <c r="H57" s="11"/>
      <c r="I57" s="11">
        <f t="shared" si="1"/>
        <v>0</v>
      </c>
      <c r="J57" s="1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12">
        <v>4145</v>
      </c>
    </row>
    <row r="58" spans="1:41" ht="15" customHeight="1">
      <c r="A58" s="6">
        <v>45</v>
      </c>
      <c r="B58" s="6" t="s">
        <v>54</v>
      </c>
      <c r="C58" s="6" t="s">
        <v>150</v>
      </c>
      <c r="D58" s="4" t="s">
        <v>56</v>
      </c>
      <c r="E58" s="4" t="s">
        <v>151</v>
      </c>
      <c r="F58" s="13">
        <v>2</v>
      </c>
      <c r="G58" s="4" t="s">
        <v>86</v>
      </c>
      <c r="H58" s="11"/>
      <c r="I58" s="11">
        <f t="shared" si="1"/>
        <v>0</v>
      </c>
      <c r="J58" s="1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12">
        <v>3962</v>
      </c>
    </row>
    <row r="59" spans="1:41" ht="15" customHeight="1">
      <c r="A59" s="6">
        <v>46</v>
      </c>
      <c r="B59" s="6" t="s">
        <v>54</v>
      </c>
      <c r="C59" s="6" t="s">
        <v>115</v>
      </c>
      <c r="D59" s="4" t="s">
        <v>56</v>
      </c>
      <c r="E59" s="4" t="s">
        <v>152</v>
      </c>
      <c r="F59" s="13">
        <v>20</v>
      </c>
      <c r="G59" s="4" t="s">
        <v>117</v>
      </c>
      <c r="H59" s="11"/>
      <c r="I59" s="11">
        <f t="shared" si="1"/>
        <v>0</v>
      </c>
      <c r="J59" s="1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12">
        <v>4221</v>
      </c>
    </row>
    <row r="60" spans="1:41" ht="15" customHeight="1">
      <c r="A60" s="6">
        <v>47</v>
      </c>
      <c r="B60" s="6" t="s">
        <v>45</v>
      </c>
      <c r="C60" s="6" t="s">
        <v>153</v>
      </c>
      <c r="D60" s="4" t="s">
        <v>134</v>
      </c>
      <c r="E60" s="4" t="s">
        <v>154</v>
      </c>
      <c r="F60" s="13">
        <v>1</v>
      </c>
      <c r="G60" s="4" t="s">
        <v>117</v>
      </c>
      <c r="H60" s="11"/>
      <c r="I60" s="11">
        <f t="shared" si="1"/>
        <v>0</v>
      </c>
      <c r="J60" s="1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12">
        <v>4229</v>
      </c>
    </row>
    <row r="61" spans="1:41" ht="15" customHeight="1">
      <c r="A61" s="6">
        <v>48</v>
      </c>
      <c r="B61" s="6" t="s">
        <v>54</v>
      </c>
      <c r="C61" s="6" t="s">
        <v>155</v>
      </c>
      <c r="D61" s="4" t="s">
        <v>56</v>
      </c>
      <c r="E61" s="4" t="s">
        <v>156</v>
      </c>
      <c r="F61" s="13">
        <v>3.6000000000000004E-2</v>
      </c>
      <c r="G61" s="4" t="s">
        <v>157</v>
      </c>
      <c r="H61" s="11"/>
      <c r="I61" s="11">
        <f t="shared" si="1"/>
        <v>0</v>
      </c>
      <c r="J61" s="1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12">
        <v>4231</v>
      </c>
    </row>
    <row r="62" spans="1:41" ht="15" customHeight="1">
      <c r="A62" s="6">
        <v>49</v>
      </c>
      <c r="B62" s="6" t="s">
        <v>54</v>
      </c>
      <c r="C62" s="6" t="s">
        <v>158</v>
      </c>
      <c r="D62" s="4" t="s">
        <v>56</v>
      </c>
      <c r="E62" s="4" t="s">
        <v>159</v>
      </c>
      <c r="F62" s="13">
        <v>9.0000000000000011E-3</v>
      </c>
      <c r="G62" s="4" t="s">
        <v>61</v>
      </c>
      <c r="H62" s="11"/>
      <c r="I62" s="11">
        <f t="shared" si="1"/>
        <v>0</v>
      </c>
      <c r="J62" s="1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12">
        <v>4232</v>
      </c>
    </row>
    <row r="63" spans="1:41" ht="15" customHeight="1">
      <c r="A63" s="6">
        <v>50</v>
      </c>
      <c r="B63" s="6" t="s">
        <v>54</v>
      </c>
      <c r="C63" s="6" t="s">
        <v>160</v>
      </c>
      <c r="D63" s="4" t="s">
        <v>56</v>
      </c>
      <c r="E63" s="4" t="s">
        <v>161</v>
      </c>
      <c r="F63" s="13">
        <v>1</v>
      </c>
      <c r="G63" s="4" t="s">
        <v>86</v>
      </c>
      <c r="H63" s="11"/>
      <c r="I63" s="11">
        <f t="shared" si="1"/>
        <v>0</v>
      </c>
      <c r="J63" s="1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12">
        <v>4230</v>
      </c>
    </row>
    <row r="64" spans="1:41" ht="15" customHeight="1">
      <c r="A64" s="6">
        <v>51</v>
      </c>
      <c r="B64" s="6" t="s">
        <v>45</v>
      </c>
      <c r="C64" s="6" t="s">
        <v>162</v>
      </c>
      <c r="D64" s="4"/>
      <c r="E64" s="4" t="s">
        <v>163</v>
      </c>
      <c r="F64" s="13">
        <v>1</v>
      </c>
      <c r="G64" s="4" t="s">
        <v>86</v>
      </c>
      <c r="H64" s="11"/>
      <c r="I64" s="11">
        <f t="shared" si="1"/>
        <v>0</v>
      </c>
      <c r="J64" s="1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12">
        <v>3972</v>
      </c>
    </row>
    <row r="65" spans="1:41" ht="15" customHeight="1">
      <c r="A65" s="6">
        <v>52</v>
      </c>
      <c r="B65" s="6" t="s">
        <v>45</v>
      </c>
      <c r="C65" s="6" t="s">
        <v>164</v>
      </c>
      <c r="D65" s="4" t="s">
        <v>134</v>
      </c>
      <c r="E65" s="4" t="s">
        <v>165</v>
      </c>
      <c r="F65" s="13">
        <v>1.5</v>
      </c>
      <c r="G65" s="4" t="s">
        <v>89</v>
      </c>
      <c r="H65" s="11"/>
      <c r="I65" s="11">
        <f t="shared" si="1"/>
        <v>0</v>
      </c>
      <c r="J65" s="1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12">
        <v>3973</v>
      </c>
    </row>
    <row r="66" spans="1:41" ht="15" customHeight="1">
      <c r="A66" s="6">
        <v>53</v>
      </c>
      <c r="B66" s="6" t="s">
        <v>45</v>
      </c>
      <c r="C66" s="6" t="s">
        <v>166</v>
      </c>
      <c r="D66" s="4" t="s">
        <v>134</v>
      </c>
      <c r="E66" s="4" t="s">
        <v>167</v>
      </c>
      <c r="F66" s="13">
        <v>2</v>
      </c>
      <c r="G66" s="4" t="s">
        <v>168</v>
      </c>
      <c r="H66" s="11"/>
      <c r="I66" s="11">
        <f t="shared" si="1"/>
        <v>0</v>
      </c>
      <c r="J66" s="1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12">
        <v>4080</v>
      </c>
    </row>
    <row r="67" spans="1:41" ht="15" customHeight="1">
      <c r="A67" s="6">
        <v>54</v>
      </c>
      <c r="B67" s="6" t="s">
        <v>45</v>
      </c>
      <c r="C67" s="6" t="s">
        <v>169</v>
      </c>
      <c r="D67" s="4" t="s">
        <v>134</v>
      </c>
      <c r="E67" s="4" t="s">
        <v>170</v>
      </c>
      <c r="F67" s="13">
        <v>7.65</v>
      </c>
      <c r="G67" s="4" t="s">
        <v>171</v>
      </c>
      <c r="H67" s="11"/>
      <c r="I67" s="11">
        <f t="shared" si="1"/>
        <v>0</v>
      </c>
      <c r="J67" s="1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12">
        <v>4081</v>
      </c>
    </row>
    <row r="68" spans="1:41" ht="15" customHeight="1">
      <c r="A68" s="6">
        <v>55</v>
      </c>
      <c r="B68" s="6" t="s">
        <v>45</v>
      </c>
      <c r="C68" s="6" t="s">
        <v>172</v>
      </c>
      <c r="D68" s="4" t="s">
        <v>134</v>
      </c>
      <c r="E68" s="4" t="s">
        <v>173</v>
      </c>
      <c r="F68" s="13">
        <v>2</v>
      </c>
      <c r="G68" s="4" t="s">
        <v>174</v>
      </c>
      <c r="H68" s="11"/>
      <c r="I68" s="11">
        <f t="shared" si="1"/>
        <v>0</v>
      </c>
      <c r="J68" s="1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12">
        <v>3978</v>
      </c>
    </row>
    <row r="69" spans="1:41" ht="15" customHeight="1">
      <c r="A69" s="6">
        <v>56</v>
      </c>
      <c r="B69" s="6" t="s">
        <v>45</v>
      </c>
      <c r="C69" s="6" t="s">
        <v>175</v>
      </c>
      <c r="D69" s="4" t="s">
        <v>134</v>
      </c>
      <c r="E69" s="4" t="s">
        <v>176</v>
      </c>
      <c r="F69" s="13">
        <v>7.65</v>
      </c>
      <c r="G69" s="4" t="s">
        <v>171</v>
      </c>
      <c r="H69" s="11"/>
      <c r="I69" s="11">
        <f t="shared" si="1"/>
        <v>0</v>
      </c>
      <c r="J69" s="1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12">
        <v>3980</v>
      </c>
    </row>
    <row r="70" spans="1:41" ht="15" customHeight="1">
      <c r="A70" s="6">
        <v>57</v>
      </c>
      <c r="B70" s="6" t="s">
        <v>54</v>
      </c>
      <c r="C70" s="6" t="s">
        <v>106</v>
      </c>
      <c r="D70" s="4" t="s">
        <v>56</v>
      </c>
      <c r="E70" s="4" t="s">
        <v>177</v>
      </c>
      <c r="F70" s="13">
        <v>14.396000000000001</v>
      </c>
      <c r="G70" s="4" t="s">
        <v>61</v>
      </c>
      <c r="H70" s="11"/>
      <c r="I70" s="11">
        <f t="shared" si="1"/>
        <v>0</v>
      </c>
      <c r="J70" s="1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12">
        <v>4089</v>
      </c>
    </row>
    <row r="71" spans="1:41" ht="15" customHeight="1">
      <c r="A71" s="6">
        <v>58</v>
      </c>
      <c r="B71" s="6" t="s">
        <v>45</v>
      </c>
      <c r="C71" s="6" t="s">
        <v>164</v>
      </c>
      <c r="D71" s="4" t="s">
        <v>134</v>
      </c>
      <c r="E71" s="4" t="s">
        <v>178</v>
      </c>
      <c r="F71" s="13">
        <v>45.5</v>
      </c>
      <c r="G71" s="4" t="s">
        <v>89</v>
      </c>
      <c r="H71" s="11"/>
      <c r="I71" s="11">
        <f t="shared" si="1"/>
        <v>0</v>
      </c>
      <c r="J71" s="1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12">
        <v>3982</v>
      </c>
    </row>
    <row r="72" spans="1:41" ht="15" customHeight="1">
      <c r="A72" s="6">
        <v>59</v>
      </c>
      <c r="B72" s="6" t="s">
        <v>45</v>
      </c>
      <c r="C72" s="6" t="s">
        <v>179</v>
      </c>
      <c r="D72" s="4" t="s">
        <v>180</v>
      </c>
      <c r="E72" s="4" t="s">
        <v>181</v>
      </c>
      <c r="F72" s="13">
        <v>16.5</v>
      </c>
      <c r="G72" s="4" t="s">
        <v>157</v>
      </c>
      <c r="H72" s="11"/>
      <c r="I72" s="11">
        <f t="shared" si="1"/>
        <v>0</v>
      </c>
      <c r="J72" s="1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12">
        <v>3983</v>
      </c>
    </row>
    <row r="73" spans="1:41" ht="15" customHeight="1">
      <c r="A73" s="6">
        <v>60</v>
      </c>
      <c r="B73" s="6" t="s">
        <v>45</v>
      </c>
      <c r="C73" s="6" t="s">
        <v>182</v>
      </c>
      <c r="D73" s="4" t="s">
        <v>180</v>
      </c>
      <c r="E73" s="4" t="s">
        <v>183</v>
      </c>
      <c r="F73" s="13">
        <v>16.5</v>
      </c>
      <c r="G73" s="4" t="s">
        <v>157</v>
      </c>
      <c r="H73" s="11"/>
      <c r="I73" s="11">
        <f t="shared" si="1"/>
        <v>0</v>
      </c>
      <c r="J73" s="1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12">
        <v>3984</v>
      </c>
    </row>
    <row r="74" spans="1:41" ht="15" customHeight="1">
      <c r="A74" s="6">
        <v>61</v>
      </c>
      <c r="B74" s="6" t="s">
        <v>45</v>
      </c>
      <c r="C74" s="6" t="s">
        <v>184</v>
      </c>
      <c r="D74" s="4" t="s">
        <v>134</v>
      </c>
      <c r="E74" s="4" t="s">
        <v>185</v>
      </c>
      <c r="F74" s="13">
        <v>12</v>
      </c>
      <c r="G74" s="4" t="s">
        <v>81</v>
      </c>
      <c r="H74" s="11"/>
      <c r="I74" s="11">
        <f t="shared" si="1"/>
        <v>0</v>
      </c>
      <c r="J74" s="1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12">
        <v>3985</v>
      </c>
    </row>
    <row r="75" spans="1:41">
      <c r="E75" s="17" t="s">
        <v>187</v>
      </c>
      <c r="I75" s="18">
        <f>SUM(I13:I74)</f>
        <v>0</v>
      </c>
    </row>
    <row r="76" spans="1:41">
      <c r="E76" s="17" t="s">
        <v>188</v>
      </c>
      <c r="I76" s="11">
        <f>I75*0.23</f>
        <v>0</v>
      </c>
    </row>
    <row r="77" spans="1:41">
      <c r="E77" s="17" t="s">
        <v>189</v>
      </c>
      <c r="I77" s="18">
        <f>SUM(I75:I76)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5"/>
  <cols>
    <col min="1" max="1" width="14.7109375" customWidth="1"/>
    <col min="2" max="2" width="75.7109375" customWidth="1"/>
    <col min="3" max="3" width="15.7109375" customWidth="1"/>
    <col min="4" max="4" width="6.7109375" customWidth="1"/>
    <col min="5" max="5" width="4.7109375" customWidth="1"/>
    <col min="6" max="7" width="6.7109375" customWidth="1"/>
    <col min="8" max="8" width="10.7109375" customWidth="1"/>
    <col min="9" max="9" width="40.7109375" customWidth="1"/>
  </cols>
  <sheetData>
    <row r="1" spans="1:9" ht="24.95" customHeight="1">
      <c r="B1" s="7" t="s">
        <v>23</v>
      </c>
    </row>
    <row r="2" spans="1:9" ht="15" customHeight="1">
      <c r="A2" s="2" t="s">
        <v>1</v>
      </c>
      <c r="B2" s="3" t="s">
        <v>2</v>
      </c>
    </row>
    <row r="3" spans="1:9" ht="15" customHeight="1">
      <c r="A3" s="2" t="s">
        <v>3</v>
      </c>
      <c r="B3" s="3" t="s">
        <v>4</v>
      </c>
    </row>
    <row r="4" spans="1:9" ht="15" customHeight="1">
      <c r="A4" s="2" t="s">
        <v>5</v>
      </c>
      <c r="B4" s="3" t="s">
        <v>6</v>
      </c>
    </row>
    <row r="5" spans="1:9" ht="15" customHeight="1">
      <c r="A5" s="2" t="s">
        <v>7</v>
      </c>
      <c r="B5" s="3" t="s">
        <v>8</v>
      </c>
    </row>
    <row r="6" spans="1:9" ht="15" customHeight="1">
      <c r="A6" s="4"/>
    </row>
    <row r="7" spans="1:9" ht="2.1" customHeight="1">
      <c r="A7" s="4"/>
    </row>
    <row r="8" spans="1:9" ht="15" customHeight="1">
      <c r="A8" s="8"/>
      <c r="B8" s="9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9" t="s">
        <v>29</v>
      </c>
      <c r="H8" s="9" t="s">
        <v>30</v>
      </c>
      <c r="I8" s="10" t="s">
        <v>31</v>
      </c>
    </row>
    <row r="9" spans="1:9" ht="2.1" customHeight="1">
      <c r="A9" s="4"/>
    </row>
    <row r="10" spans="1:9" ht="15" customHeight="1">
      <c r="A10" s="4"/>
    </row>
    <row r="11" spans="1:9" ht="30" customHeight="1">
      <c r="A11" s="6" t="s">
        <v>32</v>
      </c>
      <c r="B11" s="4" t="s">
        <v>33</v>
      </c>
    </row>
    <row r="12" spans="1:9" ht="15" customHeight="1">
      <c r="A12" s="6" t="s">
        <v>34</v>
      </c>
      <c r="B12" s="4" t="s">
        <v>35</v>
      </c>
      <c r="C12" s="11"/>
      <c r="D12" s="4" t="s">
        <v>15</v>
      </c>
      <c r="E12" s="12" t="s">
        <v>36</v>
      </c>
      <c r="F12" s="12">
        <v>50</v>
      </c>
      <c r="G12" s="12">
        <v>100</v>
      </c>
      <c r="H12" s="12" t="s">
        <v>37</v>
      </c>
      <c r="I12" s="6" t="s">
        <v>33</v>
      </c>
    </row>
    <row r="13" spans="1:9" ht="15" customHeight="1">
      <c r="A13" s="6" t="s">
        <v>38</v>
      </c>
      <c r="B13" s="4" t="s">
        <v>39</v>
      </c>
      <c r="C13" s="11"/>
      <c r="D13" s="4" t="s">
        <v>15</v>
      </c>
      <c r="E13" s="12" t="s">
        <v>36</v>
      </c>
      <c r="F13" s="12">
        <v>50</v>
      </c>
      <c r="G13" s="12">
        <v>63</v>
      </c>
      <c r="H13" s="12" t="s">
        <v>37</v>
      </c>
      <c r="I13" s="6" t="s">
        <v>33</v>
      </c>
    </row>
    <row r="14" spans="1:9" ht="20.100000000000001" customHeight="1">
      <c r="A14" s="6" t="s">
        <v>40</v>
      </c>
      <c r="B14" s="4" t="s">
        <v>33</v>
      </c>
      <c r="C14" s="11"/>
      <c r="D14" s="4" t="s">
        <v>15</v>
      </c>
      <c r="E14" s="12" t="s">
        <v>41</v>
      </c>
      <c r="F14" s="12">
        <v>50</v>
      </c>
      <c r="G14" s="12"/>
      <c r="H14" s="12" t="s">
        <v>37</v>
      </c>
      <c r="I14" s="6" t="s">
        <v>33</v>
      </c>
    </row>
    <row r="15" spans="1:9" ht="30" customHeight="1">
      <c r="A15" s="6" t="s">
        <v>42</v>
      </c>
      <c r="B15" s="6" t="s">
        <v>43</v>
      </c>
      <c r="C15" s="11"/>
      <c r="D15" s="4" t="s">
        <v>15</v>
      </c>
      <c r="E15" s="12"/>
      <c r="F15" s="12"/>
      <c r="G15" s="12"/>
      <c r="H15" s="12" t="s">
        <v>37</v>
      </c>
      <c r="I1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defaultRowHeight="15"/>
  <cols>
    <col min="1" max="1" width="20.7109375" customWidth="1"/>
    <col min="2" max="2" width="60.7109375" customWidth="1"/>
    <col min="3" max="3" width="14.7109375" customWidth="1"/>
    <col min="4" max="4" width="7.7109375" customWidth="1"/>
  </cols>
  <sheetData>
    <row r="1" spans="1:4" ht="20.100000000000001" customHeight="1">
      <c r="B1" s="1" t="s">
        <v>0</v>
      </c>
    </row>
    <row r="2" spans="1:4" ht="15" customHeight="1">
      <c r="A2" s="2" t="s">
        <v>1</v>
      </c>
      <c r="B2" s="3" t="s">
        <v>2</v>
      </c>
    </row>
    <row r="3" spans="1:4" ht="15" customHeight="1">
      <c r="A3" s="2" t="s">
        <v>3</v>
      </c>
      <c r="B3" s="3" t="s">
        <v>4</v>
      </c>
    </row>
    <row r="4" spans="1:4" ht="15" customHeight="1">
      <c r="A4" s="2" t="s">
        <v>5</v>
      </c>
      <c r="B4" s="3" t="s">
        <v>6</v>
      </c>
    </row>
    <row r="5" spans="1:4" ht="15" customHeight="1">
      <c r="A5" s="2" t="s">
        <v>7</v>
      </c>
      <c r="B5" s="3" t="s">
        <v>8</v>
      </c>
    </row>
    <row r="6" spans="1:4" ht="20.100000000000001" customHeight="1">
      <c r="A6" s="4"/>
    </row>
    <row r="7" spans="1:4" ht="15" customHeight="1">
      <c r="A7" s="6" t="s">
        <v>9</v>
      </c>
      <c r="B7" s="4" t="s">
        <v>10</v>
      </c>
    </row>
    <row r="8" spans="1:4" ht="15" customHeight="1">
      <c r="A8" s="6" t="s">
        <v>11</v>
      </c>
      <c r="B8" s="4" t="s">
        <v>12</v>
      </c>
    </row>
    <row r="9" spans="1:4" ht="15" customHeight="1">
      <c r="A9" s="6" t="s">
        <v>13</v>
      </c>
    </row>
    <row r="10" spans="1:4" ht="15" customHeight="1">
      <c r="A10" s="6" t="s">
        <v>5</v>
      </c>
    </row>
    <row r="11" spans="1:4" ht="15" customHeight="1">
      <c r="A11" s="4"/>
    </row>
    <row r="12" spans="1:4" ht="15" customHeight="1">
      <c r="B12" s="6" t="s">
        <v>14</v>
      </c>
      <c r="C12" s="5"/>
      <c r="D12" s="4" t="s">
        <v>15</v>
      </c>
    </row>
    <row r="13" spans="1:4" ht="15" customHeight="1">
      <c r="B13" s="6" t="s">
        <v>16</v>
      </c>
      <c r="C13" s="5"/>
      <c r="D13" s="4" t="s">
        <v>15</v>
      </c>
    </row>
    <row r="14" spans="1:4" ht="15" customHeight="1">
      <c r="B14" s="6" t="s">
        <v>17</v>
      </c>
      <c r="C14" s="5"/>
      <c r="D14" s="4" t="s">
        <v>15</v>
      </c>
    </row>
    <row r="15" spans="1:4" ht="15" customHeight="1">
      <c r="A15" s="4"/>
    </row>
    <row r="16" spans="1:4" ht="15" customHeight="1">
      <c r="A16" s="6" t="s">
        <v>18</v>
      </c>
    </row>
    <row r="17" spans="1:1" ht="15" customHeight="1">
      <c r="A17" s="6" t="s">
        <v>19</v>
      </c>
    </row>
    <row r="18" spans="1:1" ht="15" customHeight="1">
      <c r="A18" s="6" t="s">
        <v>20</v>
      </c>
    </row>
    <row r="19" spans="1:1" ht="15" customHeight="1">
      <c r="A19" s="6" t="s">
        <v>21</v>
      </c>
    </row>
    <row r="20" spans="1:1" ht="15" customHeight="1">
      <c r="A20" s="6" t="s">
        <v>22</v>
      </c>
    </row>
    <row r="21" spans="1:1" ht="15" customHeight="1">
      <c r="A21" s="6" t="s">
        <v>21</v>
      </c>
    </row>
    <row r="22" spans="1:1" ht="15" customHeight="1">
      <c r="A22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Formularz ofertowy</vt:lpstr>
      <vt:lpstr>Tabela elementów</vt:lpstr>
      <vt:lpstr>Strona tytułowa formularz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Sylwester Stefan</dc:creator>
  <cp:lastModifiedBy>Smyczynski Tomasz</cp:lastModifiedBy>
  <dcterms:created xsi:type="dcterms:W3CDTF">2020-03-17T12:24:04Z</dcterms:created>
  <dcterms:modified xsi:type="dcterms:W3CDTF">2020-08-18T09:54:09Z</dcterms:modified>
</cp:coreProperties>
</file>