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030" tabRatio="1000" activeTab="11"/>
  </bookViews>
  <sheets>
    <sheet name="gr 1" sheetId="1" r:id="rId1"/>
    <sheet name="gr 2" sheetId="2" r:id="rId2"/>
    <sheet name="gr 3" sheetId="3" r:id="rId3"/>
    <sheet name="gr 4" sheetId="4" r:id="rId4"/>
    <sheet name="gr 5" sheetId="5" r:id="rId5"/>
    <sheet name=" gr 6 - elektronika do AR" sheetId="6" r:id="rId6"/>
    <sheet name="gr 6 bez elektroniki" sheetId="7" r:id="rId7"/>
    <sheet name="gr 7" sheetId="8" r:id="rId8"/>
    <sheet name="gr 8 bez elektroniki" sheetId="9" r:id="rId9"/>
    <sheet name="łęzyca gr 1,2,4,6" sheetId="10" r:id="rId10"/>
    <sheet name="mienie os trzecich" sheetId="11" r:id="rId11"/>
    <sheet name="sprzęt elektroniczny" sheetId="12" r:id="rId12"/>
    <sheet name="sprzęt elektroniczny niskocenny" sheetId="13" r:id="rId13"/>
  </sheets>
  <definedNames>
    <definedName name="_xlnm._FilterDatabase" localSheetId="1" hidden="1">'gr 2'!$A$1:$G$1</definedName>
    <definedName name="_xlnm._FilterDatabase" localSheetId="8" hidden="1">'gr 8 bez elektroniki'!$A$1:$H$9</definedName>
    <definedName name="_xlnm._FilterDatabase" localSheetId="11" hidden="1">'sprzęt elektroniczny'!$A$3:$L$279</definedName>
  </definedNames>
  <calcPr fullCalcOnLoad="1"/>
</workbook>
</file>

<file path=xl/sharedStrings.xml><?xml version="1.0" encoding="utf-8"?>
<sst xmlns="http://schemas.openxmlformats.org/spreadsheetml/2006/main" count="5338" uniqueCount="2158">
  <si>
    <t>LP...</t>
  </si>
  <si>
    <t>Gr.KST</t>
  </si>
  <si>
    <t>Nr Inwentarzowy</t>
  </si>
  <si>
    <t>Nazwa</t>
  </si>
  <si>
    <t xml:space="preserve"> Data przyjecia</t>
  </si>
  <si>
    <t>Kod pola spis.</t>
  </si>
  <si>
    <t>St.am.</t>
  </si>
  <si>
    <t xml:space="preserve"> Konto koszt.</t>
  </si>
  <si>
    <t>Wartość brutto</t>
  </si>
  <si>
    <t>211</t>
  </si>
  <si>
    <t>1981-12-31</t>
  </si>
  <si>
    <t>551000-006</t>
  </si>
  <si>
    <t/>
  </si>
  <si>
    <t>RAZEM WG GRUPY : 2</t>
  </si>
  <si>
    <t xml:space="preserve">RAZEM: </t>
  </si>
  <si>
    <t>220</t>
  </si>
  <si>
    <t>1983-01-01</t>
  </si>
  <si>
    <t>NMSOKOL</t>
  </si>
  <si>
    <t>210</t>
  </si>
  <si>
    <t>210-00000000/M</t>
  </si>
  <si>
    <t>PRZEPOMPOWNIA ŚCIEKÓW</t>
  </si>
  <si>
    <t>2015-04-01</t>
  </si>
  <si>
    <t>MEDIA SP.</t>
  </si>
  <si>
    <t>291</t>
  </si>
  <si>
    <t>291-320001350</t>
  </si>
  <si>
    <t>AGREGATOROWNIA AL.ZJEDN.</t>
  </si>
  <si>
    <t>NM/B</t>
  </si>
  <si>
    <t>501010-006</t>
  </si>
  <si>
    <t>NMIWONA</t>
  </si>
  <si>
    <t>NMSKIB</t>
  </si>
  <si>
    <t>531000-006</t>
  </si>
  <si>
    <t>1982-03-30</t>
  </si>
  <si>
    <t>210-030002178</t>
  </si>
  <si>
    <t>Linie kablowe oświetlnia zewnętrznego</t>
  </si>
  <si>
    <t>2011-03-01</t>
  </si>
  <si>
    <t>spalarni</t>
  </si>
  <si>
    <t>502010-006</t>
  </si>
  <si>
    <t>210-220002177</t>
  </si>
  <si>
    <t>INSTALACJE ELEKTRYCZNE -WEW.LINIE ZASILAJĄCE.</t>
  </si>
  <si>
    <t>1966-12-31</t>
  </si>
  <si>
    <t>1975-12-31</t>
  </si>
  <si>
    <t>TMTRANSP</t>
  </si>
  <si>
    <t>532000-006</t>
  </si>
  <si>
    <t>ŚRODKI TRWAŁE  NA   DZIEŃ 30.09.2015 R.   GRUPA 6    -ELEKTRONIKA</t>
  </si>
  <si>
    <t>622</t>
  </si>
  <si>
    <t>622-010002210</t>
  </si>
  <si>
    <t>URZADZENIE ELEKTROAKUSTYCZNE ELEKTROWIZYJNE-POMP.WISNIOWA</t>
  </si>
  <si>
    <t>2014-12-13</t>
  </si>
  <si>
    <t>TEKAROL</t>
  </si>
  <si>
    <t>533000-006</t>
  </si>
  <si>
    <t>622-010002814</t>
  </si>
  <si>
    <t>SIEC STRUKTUR.I ZASILAJ.-BAZA</t>
  </si>
  <si>
    <t>1998-12-16</t>
  </si>
  <si>
    <t>MARENDA</t>
  </si>
  <si>
    <t>622-020002101</t>
  </si>
  <si>
    <t>URZĄDZENIE  AKUSTYCZNE SUW ZAWADA</t>
  </si>
  <si>
    <t>2008-03-13</t>
  </si>
  <si>
    <t>624</t>
  </si>
  <si>
    <t>624-010002030</t>
  </si>
  <si>
    <t>SYSTEM OCHRONY OBIEKTOW-SUW</t>
  </si>
  <si>
    <t>2002-11-12</t>
  </si>
  <si>
    <t>626</t>
  </si>
  <si>
    <t>626-010002102</t>
  </si>
  <si>
    <t>ŁĄCZNICE TELEFONICZNE/BAZA/</t>
  </si>
  <si>
    <t>2008-03-14</t>
  </si>
  <si>
    <t>629</t>
  </si>
  <si>
    <t>629-010002042</t>
  </si>
  <si>
    <t>SIEC RADIOTELEFONICZNA 160MHZ</t>
  </si>
  <si>
    <t>2002-10-23</t>
  </si>
  <si>
    <t>TO ŁĄCZA</t>
  </si>
  <si>
    <t>SEEKAROL</t>
  </si>
  <si>
    <t>653</t>
  </si>
  <si>
    <t>653-010000095</t>
  </si>
  <si>
    <t>KLIMATYZATOR POK.109-LIBEREK</t>
  </si>
  <si>
    <t>2011-06-10</t>
  </si>
  <si>
    <t>653-010000097</t>
  </si>
  <si>
    <t>KLIMATYZATOR POK.309</t>
  </si>
  <si>
    <t>2011-07-05</t>
  </si>
  <si>
    <t>653-010000098</t>
  </si>
  <si>
    <t>KLIMATYZATOR P.310</t>
  </si>
  <si>
    <t>653-010000169</t>
  </si>
  <si>
    <t>KLIMATYZATORY W BUD.TRANSPORTU</t>
  </si>
  <si>
    <t>2011-07-06</t>
  </si>
  <si>
    <t>653-010000312</t>
  </si>
  <si>
    <t>SYSTEM KLIMATYZACYJNY P.I.III</t>
  </si>
  <si>
    <t>2007-08-01</t>
  </si>
  <si>
    <t>653-010000313</t>
  </si>
  <si>
    <t>SYSTEM KLIMATYZACYJNY P.II</t>
  </si>
  <si>
    <t>2008-08-28</t>
  </si>
  <si>
    <t>653-010000317</t>
  </si>
  <si>
    <t>KLIMATYZACJA -PARTER BUD.ADMIN</t>
  </si>
  <si>
    <t>2009-12-31</t>
  </si>
  <si>
    <t>653-010001011</t>
  </si>
  <si>
    <t>OSUSZACZ KT 90-SUW ZATONIE</t>
  </si>
  <si>
    <t>2015-07-21</t>
  </si>
  <si>
    <t>SUW ZATON</t>
  </si>
  <si>
    <t>653-010001259</t>
  </si>
  <si>
    <t>OSUSZACZ KT 90F -BRANIBORSKA</t>
  </si>
  <si>
    <t>2012-08-30</t>
  </si>
  <si>
    <t>TPBRANIB</t>
  </si>
  <si>
    <t>653-010001795</t>
  </si>
  <si>
    <t>KLIMATYZATOR TYP ŚCIENNY -ZAWADA DYSPOZYTORNIA</t>
  </si>
  <si>
    <t>2012-08-23</t>
  </si>
  <si>
    <t>TPZAWADA</t>
  </si>
  <si>
    <t>SUSZARNIA</t>
  </si>
  <si>
    <t>653-010002193</t>
  </si>
  <si>
    <t>KLIMATYZATOR ARCOOL ASF-ROZDZIELNIA NSV1-ŁĘŻYCA</t>
  </si>
  <si>
    <t>2013-07-31</t>
  </si>
  <si>
    <t>653-010002820</t>
  </si>
  <si>
    <t>ZESTAW KLIMATYZATORÓW -SERWEROWNIA</t>
  </si>
  <si>
    <t>2012-01-12</t>
  </si>
  <si>
    <t>653-010003064</t>
  </si>
  <si>
    <t>KLIMATYZATOR- ŁĄCZA</t>
  </si>
  <si>
    <t>2014-07-18</t>
  </si>
  <si>
    <t>653-01000877</t>
  </si>
  <si>
    <t>URZADZENIE KLIMATYCZNE-LABOR./W05/</t>
  </si>
  <si>
    <t>2015-09-24</t>
  </si>
  <si>
    <t>TPLAB/Z</t>
  </si>
  <si>
    <t>535000-006</t>
  </si>
  <si>
    <t>659</t>
  </si>
  <si>
    <t>659-010001917</t>
  </si>
  <si>
    <t>URZADZENIA AKPIA -POMPOWNIA II0</t>
  </si>
  <si>
    <t>1991-12-31</t>
  </si>
  <si>
    <t>659-010001923</t>
  </si>
  <si>
    <t>URZADZENIA I APARATURA AKPIA -LUBUSKA</t>
  </si>
  <si>
    <t>1992-02-01</t>
  </si>
  <si>
    <t>659-010001926</t>
  </si>
  <si>
    <t>URZĄDZENIA I APARATURA AKPIA -SADOWA</t>
  </si>
  <si>
    <t>1988-12-30</t>
  </si>
  <si>
    <t>659-010001927</t>
  </si>
  <si>
    <t>URZADZENIA I APARATURA AKPIA- POMPOW. I0-ZAWADA</t>
  </si>
  <si>
    <t>659-010001953</t>
  </si>
  <si>
    <t>URZADZ. I APARAT.KONTR.POM.AUTOMATYKI-WIŚNIOWA</t>
  </si>
  <si>
    <t>1994-08-12</t>
  </si>
  <si>
    <t>659-010001977</t>
  </si>
  <si>
    <t>SZAFY I STOLKI AKAPIA-POMP.II</t>
  </si>
  <si>
    <t>1995-01-30</t>
  </si>
  <si>
    <t>659-010001980</t>
  </si>
  <si>
    <t>URZADZENIE AKAPIA-SULECHOWSKA P.III 0</t>
  </si>
  <si>
    <t>1995-10-02</t>
  </si>
  <si>
    <t>659-010002009</t>
  </si>
  <si>
    <t>MONITORING WODY SUROWEJ-SADOWA</t>
  </si>
  <si>
    <t>1999-06-17</t>
  </si>
  <si>
    <t>659-010002014</t>
  </si>
  <si>
    <t>APARATURA KONTR-POMIAR.-SUW ZAWADA-CHLOROWNIA</t>
  </si>
  <si>
    <t>1999-12-29</t>
  </si>
  <si>
    <t>659-010002015</t>
  </si>
  <si>
    <t>SIEĆ ŚWIATŁOWODOWA-AKAPIA-ZAWADA</t>
  </si>
  <si>
    <t>659-010002025</t>
  </si>
  <si>
    <t>URZADZENIE AKPIA FILTROW NR 1,2 -POMP.II O</t>
  </si>
  <si>
    <t>2000-12-28</t>
  </si>
  <si>
    <t>659-010002040</t>
  </si>
  <si>
    <t>URZADZENIE AKAPIA/PRZEP.SC.RACULKA II PS 13</t>
  </si>
  <si>
    <t>2002-06-30</t>
  </si>
  <si>
    <t>659-010002056</t>
  </si>
  <si>
    <t>URZAD.AKPIA FILTRÓW 2,4-SYSTEM STAŁ.REGUL.PRĘDKOŚCI FILTR.POMP.II 0</t>
  </si>
  <si>
    <t>2003-09-24</t>
  </si>
  <si>
    <t>659-010002064</t>
  </si>
  <si>
    <t>URZADZ.AKPIA FILTR.NR 5,6-POMP.II0</t>
  </si>
  <si>
    <t>2004-06-25</t>
  </si>
  <si>
    <t>659-010002067</t>
  </si>
  <si>
    <t>APARATURA KONTR-POMIAROWA STEROWNICZA -PS 11-UL.WASZCZYKA</t>
  </si>
  <si>
    <t>2004-12-31</t>
  </si>
  <si>
    <t>659-010002086</t>
  </si>
  <si>
    <t>APARAT.KONTR-POM.ISTER.-CHYNOW</t>
  </si>
  <si>
    <t>2006-07-31</t>
  </si>
  <si>
    <t>659-010002087</t>
  </si>
  <si>
    <t>APARAT.KONTR-POM.ISTERN-CHYNOW</t>
  </si>
  <si>
    <t>659-010002093</t>
  </si>
  <si>
    <t>URZĄDZENIE AKPIA FILTR.NR 7,9-POMP.II</t>
  </si>
  <si>
    <t>2006-12-28</t>
  </si>
  <si>
    <t>659-010002094</t>
  </si>
  <si>
    <t>URZĄDZENIA  AKPIA  AKCELATORÓW-AKCELATORY</t>
  </si>
  <si>
    <t>659-010002103</t>
  </si>
  <si>
    <t>URZĄDZENIE AKPIA POMPOWNI WODY -SUW.UL.KRAJLEWSKA</t>
  </si>
  <si>
    <t>2008-08-05</t>
  </si>
  <si>
    <t>SUW</t>
  </si>
  <si>
    <t>659-010002104</t>
  </si>
  <si>
    <t>URZĄDZENIA AKPIA POMPOWNI WODY-SUW ZACISZE</t>
  </si>
  <si>
    <t>659-010002108</t>
  </si>
  <si>
    <t>URZĄDZENIE AKPIA PRZEPOMP.ŚCIEKÓW -PS 18 -CERAMICZNA</t>
  </si>
  <si>
    <t>2008-10-01</t>
  </si>
  <si>
    <t>659-010002110</t>
  </si>
  <si>
    <t>URZADZENIA AKPIA HYDROFORNI WODY/RACULKA II</t>
  </si>
  <si>
    <t>2008-10-31</t>
  </si>
  <si>
    <t>659-010002111</t>
  </si>
  <si>
    <t>AKPIA-PRZEPOMPOWNIA ŚCIEKÓW -PS4-PRZYLEP</t>
  </si>
  <si>
    <t>2008-12-18</t>
  </si>
  <si>
    <t>659-010002113</t>
  </si>
  <si>
    <t>AKPIA PRZEP.SC.9UL.TATRZANSKA OS.JĘDRZYCHÓW</t>
  </si>
  <si>
    <t>2009-08-31</t>
  </si>
  <si>
    <t>659-010002114</t>
  </si>
  <si>
    <t>AKPIA .PRZE.SC.8-UL.KĄPIELOWA OS.JĘDRZYCHÓW</t>
  </si>
  <si>
    <t>659-010002115</t>
  </si>
  <si>
    <t>AKPIA -PRZEPOMPOWNIA ŚC.PS-1 UL.NOWA OS.SŁOWACKIEGO</t>
  </si>
  <si>
    <t>2009-09-30</t>
  </si>
  <si>
    <t>659-010002116</t>
  </si>
  <si>
    <t>AKPIA PRZEP.SC. PS5 UL.SŁONECZNIKOWA</t>
  </si>
  <si>
    <t>659-010002122</t>
  </si>
  <si>
    <t>APARATURA KONTR-POMIAROWA AKPI WILKANOWO</t>
  </si>
  <si>
    <t>2009-11-30</t>
  </si>
  <si>
    <t>659-010002123</t>
  </si>
  <si>
    <t>APARATURA KONTROLNO POMIAROWA WILKANOWO</t>
  </si>
  <si>
    <t>659-010002126</t>
  </si>
  <si>
    <t>APARATURA KONTR-POMIAR.-AKPIA PRZYLEP</t>
  </si>
  <si>
    <t>659-010002127</t>
  </si>
  <si>
    <t>APARATURA KONTROLNO POMIAROWA PRZYLEP</t>
  </si>
  <si>
    <t>659-010002128</t>
  </si>
  <si>
    <t>APARATURA KONTROLNO-POMIAROWA PRZYLEP</t>
  </si>
  <si>
    <t>659-010002130</t>
  </si>
  <si>
    <t>AKPIA APARATURA KONTROLNO-POM. STARY KISIELIN UL.PIONIERÓW LUBUSKICH</t>
  </si>
  <si>
    <t>659-010002131</t>
  </si>
  <si>
    <t>AKPIA APARATURA KONTROLNO-POM. STARY KISIELIN UL.ŻEGLARSKA</t>
  </si>
  <si>
    <t>659-010002132</t>
  </si>
  <si>
    <t>AKPIA APARATURA KONTROLNO-POM. STARY KISIELIN UL.FREGATOWA</t>
  </si>
  <si>
    <t>659-010002133</t>
  </si>
  <si>
    <t>AKPIA APARATURA KONTROLNO-POM. STARY KISIELIN UL.SZKOLNA</t>
  </si>
  <si>
    <t>659-010002134</t>
  </si>
  <si>
    <t>AKPIA APARATURA KONTROLNO-POM. STARY KISIELIN UL.ZATORZE</t>
  </si>
  <si>
    <t>659-010002135</t>
  </si>
  <si>
    <t>AKPIA APARATURA KONTROLNO-POM STARY KISIELIN UL.SADOWA</t>
  </si>
  <si>
    <t>659-010002136</t>
  </si>
  <si>
    <t>AKPIA APARATURA KONTR-POMIAROW STARY KISIELIN UL.SŁONCZNA</t>
  </si>
  <si>
    <t>659-010002137</t>
  </si>
  <si>
    <t>AKPIA APARATURA KONTROLNO-POM. ST.KISIELIN-UL.POLNA</t>
  </si>
  <si>
    <t>659-010002138</t>
  </si>
  <si>
    <t>AKPIA APARATURA KONTR-POMIAROW ST KISIELIN-UL.DOJAZDOWA</t>
  </si>
  <si>
    <t>659-010002139</t>
  </si>
  <si>
    <t>AKPIA APARATURA KONTROLNO-POM. ST KISIELIN-UL.UROCZA</t>
  </si>
  <si>
    <t>659-010002140</t>
  </si>
  <si>
    <t>AKPIA APARATURA KONTROLNO POM. ST KISIELIN-SZOSA KISIELIŃSKA</t>
  </si>
  <si>
    <t>659-010002141</t>
  </si>
  <si>
    <t>AKPIA APARATURA KONTR-POMIAROW NOWY KISIELIN UL.ODRZAŃSKA</t>
  </si>
  <si>
    <t>659-010002142</t>
  </si>
  <si>
    <t>AKPIA APARATURA KONTROLNO-POM. NOWY KISIELIN</t>
  </si>
  <si>
    <t>659-010002143</t>
  </si>
  <si>
    <t>AKPIA APARATURA KONTROLNO-POM. NOWY KISIELIN UL.ODRZAŃSKA</t>
  </si>
  <si>
    <t>659-010002144</t>
  </si>
  <si>
    <t>AKPIA APARATURA KONTROLNO-POM. NOWY KISIELIN UL.ŹRÓDLANA</t>
  </si>
  <si>
    <t>659-010002145</t>
  </si>
  <si>
    <t>AKPIA APARATURA KONTROLNO-POM. NOWY KISIELIN UL.POLNA</t>
  </si>
  <si>
    <t>659-010002164</t>
  </si>
  <si>
    <t>PRZEPOMPOWNIA ŚCIEKÓW PS-15 AKPIA  -CHYNÓW</t>
  </si>
  <si>
    <t>2010-04-30</t>
  </si>
  <si>
    <t>659-010002168</t>
  </si>
  <si>
    <t>PRZEPOMPOWNIA ŚCIEKÓW PS-3 AKPIA ZGÓRA</t>
  </si>
  <si>
    <t>659-010002173</t>
  </si>
  <si>
    <t>akpia-aparatura kontr-pomiarowa</t>
  </si>
  <si>
    <t>659-010002174</t>
  </si>
  <si>
    <t>AKPIA INSTALACJI SPALANIA OSADU</t>
  </si>
  <si>
    <t>659-010002175</t>
  </si>
  <si>
    <t>INSTALACJA ODWADNIANIA OSADU WSTĘPNEGO-AKPIA APARATURA KONTROLNO-POMIAROWA</t>
  </si>
  <si>
    <t>659-010002183</t>
  </si>
  <si>
    <t>659-010002184</t>
  </si>
  <si>
    <t>AKPIA APARATURA KO0NTROLNO POMIAROWA -PRZEPOMP.ŚĆ.PS-21</t>
  </si>
  <si>
    <t>2011-06-30</t>
  </si>
  <si>
    <t>659-010002188</t>
  </si>
  <si>
    <t>AKPIA-APARATURA KONTROLNO-POMIAROWA -PS-7 UL.NOBLA</t>
  </si>
  <si>
    <t>2012-07-02</t>
  </si>
  <si>
    <t>659-010002189</t>
  </si>
  <si>
    <t>AKPIA-APARATURA KONTROLNO-POMIAROWA PS-19 UL.PINOKIA</t>
  </si>
  <si>
    <t>659-010002192</t>
  </si>
  <si>
    <t>URZĄDZENIA AKPIA-SUW ZAWADA</t>
  </si>
  <si>
    <t>2012-12-21</t>
  </si>
  <si>
    <t>659-010002200</t>
  </si>
  <si>
    <t>AKPIA -APARATURA KONTROLNO-POMIAROWA/ P S 6-NOWY KISIELIN</t>
  </si>
  <si>
    <t>TSSIEC</t>
  </si>
  <si>
    <t>659-030002012</t>
  </si>
  <si>
    <t>URZADZENIE AKPIA-PRZEP.SCIEKOW PS-6</t>
  </si>
  <si>
    <t>1999-08-31</t>
  </si>
  <si>
    <t>659-030002017</t>
  </si>
  <si>
    <t>URZĄDZENIA AKPIA-PRZEP.ŚCIEKÓW PS-2</t>
  </si>
  <si>
    <t>2000-06-23</t>
  </si>
  <si>
    <t>659-030002053</t>
  </si>
  <si>
    <t>APARATURA KONTR-POMIAROWA I STEROWNICZA -PS 12-UL.HERAKLESA</t>
  </si>
  <si>
    <t>2003-07-10</t>
  </si>
  <si>
    <t>659-030002100</t>
  </si>
  <si>
    <t>URZADZENIE AKPIA FILTR 8,10-POMP.II</t>
  </si>
  <si>
    <t>2007-12-03</t>
  </si>
  <si>
    <t>660</t>
  </si>
  <si>
    <t>660-000003011</t>
  </si>
  <si>
    <t>WAGA POMOSTOWA -SYST.KONTROLI</t>
  </si>
  <si>
    <t>2009-12-30</t>
  </si>
  <si>
    <t>664</t>
  </si>
  <si>
    <t>664-000002779</t>
  </si>
  <si>
    <t>LEKKA PŁYTADO BADAŃ DYNAMICZNYCH HMP LFG PRO PC</t>
  </si>
  <si>
    <t>2011-10-31</t>
  </si>
  <si>
    <t>501020-006</t>
  </si>
  <si>
    <t>664-010001979</t>
  </si>
  <si>
    <t>OSCYLOSKOP-OS-3060-ZAWADA</t>
  </si>
  <si>
    <t>1995-08-01</t>
  </si>
  <si>
    <t>664-010002107</t>
  </si>
  <si>
    <t>OSCYLOSKOP DS 1302 CA /ŁĄCZA/</t>
  </si>
  <si>
    <t>2008-10-08</t>
  </si>
  <si>
    <t>664-010002202</t>
  </si>
  <si>
    <t>SYSTEM ROZLICZENIA ENERGII - GPZ ZAWADA</t>
  </si>
  <si>
    <t>2014-02-14</t>
  </si>
  <si>
    <t>664-010002203</t>
  </si>
  <si>
    <t>SYSTEM ROZLICZENIA ENERGII-ROZDZIELNIA ŁĘŻYCA</t>
  </si>
  <si>
    <t>664-010002204</t>
  </si>
  <si>
    <t>SYSTEM POMIARU ZUŻYCIA ENERGII -POMPOW.WIŚNIOWA</t>
  </si>
  <si>
    <t>664-010002208</t>
  </si>
  <si>
    <t>SYSTEM POMIARU I ZUŻYCIA ENERGII SUW ZACISZE</t>
  </si>
  <si>
    <t>2014-12-11</t>
  </si>
  <si>
    <t>664-010002209</t>
  </si>
  <si>
    <t>SYSTEM POMIARU ZUŻYCIA ENERGII</t>
  </si>
  <si>
    <t>664-010005416</t>
  </si>
  <si>
    <t>URZADZENIA I APARATURA DO PRZEPROWADZENIA BADAŃ TECH.</t>
  </si>
  <si>
    <t>2014-05-12</t>
  </si>
  <si>
    <t>664-020002206</t>
  </si>
  <si>
    <t>KAMERA TERMOWIZYJNA  TESTO 882-BAZA</t>
  </si>
  <si>
    <t>2014-09-26</t>
  </si>
  <si>
    <t>664-110000655</t>
  </si>
  <si>
    <t>PRZEPLYWOMIERZ PRZENOSNY</t>
  </si>
  <si>
    <t>2000-12-12</t>
  </si>
  <si>
    <t>664-110002024</t>
  </si>
  <si>
    <t>OSCYLOSKOP TETRONIX/POM II/</t>
  </si>
  <si>
    <t>2000-12-04</t>
  </si>
  <si>
    <t>669</t>
  </si>
  <si>
    <t>669-010005403</t>
  </si>
  <si>
    <t>REFLEKTOR OŚWIETLENIOWY     -SIEĆ</t>
  </si>
  <si>
    <t>2013-08-19</t>
  </si>
  <si>
    <t>RAZEM</t>
  </si>
  <si>
    <t>800</t>
  </si>
  <si>
    <t>800-010000159</t>
  </si>
  <si>
    <t>PRZYRZĄD DO POMIARÓW DIAMOND</t>
  </si>
  <si>
    <t>2003-10-27</t>
  </si>
  <si>
    <t>800-010000471</t>
  </si>
  <si>
    <t>MĘTNOŚCIOMIERZ -WODA CZYSTA -TURBINAX</t>
  </si>
  <si>
    <t>2014-06-27</t>
  </si>
  <si>
    <t>800-010001782</t>
  </si>
  <si>
    <t>CZUJNIK  MIETNOSCI TURBIMAX</t>
  </si>
  <si>
    <t>2007-03-31</t>
  </si>
  <si>
    <t>TEEKAROL</t>
  </si>
  <si>
    <t>800-010002010</t>
  </si>
  <si>
    <t>PRZEPLYWOMIERZ UTRADZW.-POMPII</t>
  </si>
  <si>
    <t>1999-08-26</t>
  </si>
  <si>
    <t>800-010002016</t>
  </si>
  <si>
    <t>PRZEPLYWOMIERZ SONIX 5D-POM II</t>
  </si>
  <si>
    <t>2000-06-15</t>
  </si>
  <si>
    <t>800-010002529</t>
  </si>
  <si>
    <t>REJESTRATOR CYFROWY-DZ.SPRZED.</t>
  </si>
  <si>
    <t>2004-06-24</t>
  </si>
  <si>
    <t>TTZBYT</t>
  </si>
  <si>
    <t>501030-006</t>
  </si>
  <si>
    <t>800-010002583</t>
  </si>
  <si>
    <t>LOKALIZ.PRZYLACZY-ZADYMIARKA</t>
  </si>
  <si>
    <t>2002-08-02</t>
  </si>
  <si>
    <t>800-010002610</t>
  </si>
  <si>
    <t>SYSTEM DO INSPEKCJI KANAŁ-5560</t>
  </si>
  <si>
    <t>2005-12-27</t>
  </si>
  <si>
    <t>800-010002641</t>
  </si>
  <si>
    <t>KORELATOR CYFROWY P200 PLUS</t>
  </si>
  <si>
    <t>2009-06-30</t>
  </si>
  <si>
    <t>800-010002642</t>
  </si>
  <si>
    <t>GEOFON HYDROLUX HL 5000 -</t>
  </si>
  <si>
    <t>800-010003073</t>
  </si>
  <si>
    <t>POMIAR ILOŚCI WÓD DESZCZOWYCH -TO</t>
  </si>
  <si>
    <t>2015-09-14</t>
  </si>
  <si>
    <t>800-020000365</t>
  </si>
  <si>
    <t>TELEW.URZADZ.DO BAD.PRZEW RUR.</t>
  </si>
  <si>
    <t>1997-12-31</t>
  </si>
  <si>
    <t>801</t>
  </si>
  <si>
    <t>801-010000764</t>
  </si>
  <si>
    <t>SPEKTROFOTOMETR VN-1202 CE</t>
  </si>
  <si>
    <t>1996-08-02</t>
  </si>
  <si>
    <t>801-010000789</t>
  </si>
  <si>
    <t>SPEKTROFOTOMETR DR/2500/LABZAW</t>
  </si>
  <si>
    <t>2002-09-20</t>
  </si>
  <si>
    <t>801-010000800</t>
  </si>
  <si>
    <t>WAGA ANALITYCZNA CP 224S-OCE</t>
  </si>
  <si>
    <t>2005-12-22</t>
  </si>
  <si>
    <t>801-010000803</t>
  </si>
  <si>
    <t>SPEKTROMETR ABSORPCJI ATOMOWEJ</t>
  </si>
  <si>
    <t>2006-07-11</t>
  </si>
  <si>
    <t>801-010000804</t>
  </si>
  <si>
    <t>MĘTNOSCIOMIERZ  2100 AN/LAB.ZA</t>
  </si>
  <si>
    <t>2006-12-19</t>
  </si>
  <si>
    <t>2007-06-29</t>
  </si>
  <si>
    <t>801-010000807</t>
  </si>
  <si>
    <t>TITRATOR AUTOMAT DO MIARECZKOW</t>
  </si>
  <si>
    <t>2007-07-31</t>
  </si>
  <si>
    <t>801-010000808</t>
  </si>
  <si>
    <t>SPEKTROFOTOMETR UV-VIS DR 5000</t>
  </si>
  <si>
    <t>2007-09-27</t>
  </si>
  <si>
    <t>2007-11-12</t>
  </si>
  <si>
    <t>801-010000830</t>
  </si>
  <si>
    <t>CHROMATOGRAF JONOWY/LABZ/</t>
  </si>
  <si>
    <t>2008-12-12</t>
  </si>
  <si>
    <t>801-010000832</t>
  </si>
  <si>
    <t>ANALIZATOR TOC IL 550 TOC</t>
  </si>
  <si>
    <t>2009-10-08</t>
  </si>
  <si>
    <t>801-010000838</t>
  </si>
  <si>
    <t>SZAFA TERMOSTATYCZNA ST 3 +INOX</t>
  </si>
  <si>
    <t>2011-02-08</t>
  </si>
  <si>
    <t>801-010000839</t>
  </si>
  <si>
    <t>SPEKROFOTOMETR UV-VIS PHARO 300</t>
  </si>
  <si>
    <t>2011-06-06</t>
  </si>
  <si>
    <t>801-010000844</t>
  </si>
  <si>
    <t>POMIAR BZT OXI TOP CONTROL 12</t>
  </si>
  <si>
    <t>2011-10-28</t>
  </si>
  <si>
    <t>801-010000857</t>
  </si>
  <si>
    <t>MINERALIZATOR MIKROFALOWY -LAB/ZAWADA</t>
  </si>
  <si>
    <t>2012-09-28</t>
  </si>
  <si>
    <t>801-010000865</t>
  </si>
  <si>
    <t>MIERNIK WIELOFUNKCYJNY CX-701</t>
  </si>
  <si>
    <t>2013-12-27</t>
  </si>
  <si>
    <t>801-010000868</t>
  </si>
  <si>
    <t>TURBIDYMETR HI 88703</t>
  </si>
  <si>
    <t>801-010000870</t>
  </si>
  <si>
    <t>ANALITYCZNA WAGA AS 220.3Y-/W04/</t>
  </si>
  <si>
    <t>2014-10-08</t>
  </si>
  <si>
    <t>801-010000871</t>
  </si>
  <si>
    <t>SPEKTROFOTOMETR VIS  /SO1/</t>
  </si>
  <si>
    <t>801-010000876</t>
  </si>
  <si>
    <t>SPEKTROFOTOMETR VIS DR 3900 /W05/</t>
  </si>
  <si>
    <t>2015-07-28</t>
  </si>
  <si>
    <t>801-010001467</t>
  </si>
  <si>
    <t>MIKROPROC.TLENOMIERZ OXI538/LA</t>
  </si>
  <si>
    <t>1997-10-03</t>
  </si>
  <si>
    <t>801-010001488</t>
  </si>
  <si>
    <t>SPEKTROFOTOMETR DR 2800</t>
  </si>
  <si>
    <t>801-010003063</t>
  </si>
  <si>
    <t>AUTOMATYCZNA SZAFA POBORU PRÓBEK</t>
  </si>
  <si>
    <t>2014-01-07</t>
  </si>
  <si>
    <t>801-020000837</t>
  </si>
  <si>
    <t>MIERNIK TLENU ROZPUSZCZONEGO-TLENOMIERZ</t>
  </si>
  <si>
    <t>2011-01-19</t>
  </si>
  <si>
    <t>803</t>
  </si>
  <si>
    <t>803-030000036</t>
  </si>
  <si>
    <t>KOPIARKA KONICA  MINOLTA 7222 -parter</t>
  </si>
  <si>
    <t>2004-09-20</t>
  </si>
  <si>
    <t>803-030000051</t>
  </si>
  <si>
    <t>KOPIARKA KONICA MINOLTA II PIĘTRO -KORYTARZ</t>
  </si>
  <si>
    <t>2010-01-04</t>
  </si>
  <si>
    <t>803-030004743</t>
  </si>
  <si>
    <t>URZĄDZENIE WIELOFUNKCYJNE KONICA BIZHUBC284E- III PIĘTRO KORYTARZ</t>
  </si>
  <si>
    <t>2014-09-01</t>
  </si>
  <si>
    <t>803-030004748</t>
  </si>
  <si>
    <t>URZĄDZENIE WIELOFUNKCYJNE KONICA MINOLTA -PARTER KORYTARZ</t>
  </si>
  <si>
    <t>2014-11-03</t>
  </si>
  <si>
    <t>803-030004762</t>
  </si>
  <si>
    <t>URZADZENIE WIELOFUNKCYJNE</t>
  </si>
  <si>
    <t>2015-09-28</t>
  </si>
  <si>
    <t>803-030004763</t>
  </si>
  <si>
    <t>URZĄDZENIE WIELOFUNKCYJNE BOK POK.22</t>
  </si>
  <si>
    <t>808</t>
  </si>
  <si>
    <t>808-010005407</t>
  </si>
  <si>
    <t>SPRZĘT TECHN.-LOGGER SEBALOG N-3 -30 SZT</t>
  </si>
  <si>
    <t>2013-09-26</t>
  </si>
  <si>
    <t>808-020005418</t>
  </si>
  <si>
    <t>logger sabalog n-3 /15 szt/</t>
  </si>
  <si>
    <t>2014-09-24</t>
  </si>
  <si>
    <t>210-120001951</t>
  </si>
  <si>
    <t>TRAFOSTACJA-SULECHOWSKA</t>
  </si>
  <si>
    <t>1990-12-30</t>
  </si>
  <si>
    <t>210-120002124</t>
  </si>
  <si>
    <t>LINIA KABLOWA YKY 4X25MMM WILKANOWO</t>
  </si>
  <si>
    <t>210-120002125</t>
  </si>
  <si>
    <t>LINIA KABLOWA YKY 5X10MMM-WILKANOWO</t>
  </si>
  <si>
    <t>210-220001432</t>
  </si>
  <si>
    <t>LINIA NAPOWIETRZNA 15KV II-III</t>
  </si>
  <si>
    <t>1991-11-12</t>
  </si>
  <si>
    <t>210-220002080</t>
  </si>
  <si>
    <t>ELEKTROM.LINIA KABL.ZEW.CHYNOW</t>
  </si>
  <si>
    <t>210-220002081</t>
  </si>
  <si>
    <t>ELEKTRMAG.LINIA KABL.ZEW./CHYN</t>
  </si>
  <si>
    <t>210-220002082</t>
  </si>
  <si>
    <t>ELEKTROM.KABL.LINIA ZAS.ZEW.-CHYNÓW</t>
  </si>
  <si>
    <t>210-220002083</t>
  </si>
  <si>
    <t>ELEKTROM.KABL.LINIA ZEW./CHYN.</t>
  </si>
  <si>
    <t>210-220002084</t>
  </si>
  <si>
    <t>ELEKTROM.KABL.LINIA SN ZEW/CHY</t>
  </si>
  <si>
    <t>210-220002109</t>
  </si>
  <si>
    <t>KABLOWA LINIA ZASIL.-RACULKAII</t>
  </si>
  <si>
    <t>210-220002117</t>
  </si>
  <si>
    <t>KABLOWA LINIA ZASILAJĄCA .</t>
  </si>
  <si>
    <t>210-220002118</t>
  </si>
  <si>
    <t>LINIA KABLOWA ZASILAJĄCA OS.SŁOWACKIEGO</t>
  </si>
  <si>
    <t>210-220002119</t>
  </si>
  <si>
    <t>LINIE WEWNĘTRZNE ZAKŁADOWE-SULECHOWSKA</t>
  </si>
  <si>
    <t>210-220002120</t>
  </si>
  <si>
    <t>LINIE KABLOWE WEWNĄTRZZAKLADOW.ZAWADA</t>
  </si>
  <si>
    <t>210-220002146</t>
  </si>
  <si>
    <t>KABLOWA LINIA ZASILAJĄCA STARY KISIELIN PRZY PRZEPOMPOWNI PS-1SK</t>
  </si>
  <si>
    <t>210-220002147</t>
  </si>
  <si>
    <t>KABLOWA LINIA ZASILAJĄCA STARY KISIELIN PRZY PRZEPOMOWNI PS-2SK</t>
  </si>
  <si>
    <t>210-220002148</t>
  </si>
  <si>
    <t>KABLOWA LINIA ZASILAJĄCA STARY KISIELIN PRZY PRZEPOMOWNI PS-4SK</t>
  </si>
  <si>
    <t>210-220002149</t>
  </si>
  <si>
    <t>KABLOWA LINIA ZASILAJĄCA STARY KISIELIN PRZY PRZEPOMPOWNI PS-5SK</t>
  </si>
  <si>
    <t>210-220002150</t>
  </si>
  <si>
    <t>KABLOWA LINIA ZASILAJĄCA STARY KISIELIN PRZY PRZEPOMPOWNI PS-6SK</t>
  </si>
  <si>
    <t>210-220002151</t>
  </si>
  <si>
    <t>KABLOWA LINIA ZASILAJĄCA STARY KISIELIN PRZY PRZEPOMPOWNI PS-7SK</t>
  </si>
  <si>
    <t>210-220002152</t>
  </si>
  <si>
    <t>KABLOWA LINIA ZASILAJĄCA STARY KISIELIN PRZY PRZEPOMPOWNI PS-8SK</t>
  </si>
  <si>
    <t>210-220002153</t>
  </si>
  <si>
    <t>KABLOWA LINIA ZASILAJĄCA STARY KISIELIN PRZY PRZEPOMPOWNI PS-9SK</t>
  </si>
  <si>
    <t>210-220002154</t>
  </si>
  <si>
    <t>KABLOWA LINIA ZASILAJĄCA STARY KIESILIN PRZY PRZEPOMPOWNI PS-10SK</t>
  </si>
  <si>
    <t>210-220002155</t>
  </si>
  <si>
    <t>KABLOWA LINIA ZASILAJĄCA STARY KISIELIN PRZY PRZEPOMOWNI PS-11SK</t>
  </si>
  <si>
    <t>210-220002156</t>
  </si>
  <si>
    <t>NAPOWIETRZNA LINIA ZASILAJĄCA NOWY KISIELIN</t>
  </si>
  <si>
    <t>210-220002157</t>
  </si>
  <si>
    <t>KABLOWA LINIA ZASILAJĄCA SN NOWY KISIELIN</t>
  </si>
  <si>
    <t>210-220002159</t>
  </si>
  <si>
    <t>KABLOWA LINIA ZASILAJĄCA NOWY KISIELIN</t>
  </si>
  <si>
    <t>210-220002160</t>
  </si>
  <si>
    <t>210-220002161</t>
  </si>
  <si>
    <t>210-220002162</t>
  </si>
  <si>
    <t>210-220002163</t>
  </si>
  <si>
    <t>210-220002165</t>
  </si>
  <si>
    <t>LINIA KABLOWA YAKY 4X50MM UL.E.PLATER</t>
  </si>
  <si>
    <t>210-220002166</t>
  </si>
  <si>
    <t>LINIA KABLOWA YKY 4X50MM -PS CHYNÓW</t>
  </si>
  <si>
    <t>210-220002167</t>
  </si>
  <si>
    <t>LINIA KABLOWA YKY 4X95MM -PS CHYNÓW</t>
  </si>
  <si>
    <t>210-220002172</t>
  </si>
  <si>
    <t>LINIA WEWNĄTRZ ZAKŁADOWA-BAZA NR 8</t>
  </si>
  <si>
    <t>2011-02-15</t>
  </si>
  <si>
    <t>210-220002181</t>
  </si>
  <si>
    <t>LINIA ZASILAJĄCA PS-20</t>
  </si>
  <si>
    <t>210-220002182</t>
  </si>
  <si>
    <t>LINIA ZASILAJĄCA PS-21</t>
  </si>
  <si>
    <t>210-220002190</t>
  </si>
  <si>
    <t>LINIA ZASILAJĄCA PS-7 UL.NOBLA</t>
  </si>
  <si>
    <t>210-220002191</t>
  </si>
  <si>
    <t>LINIA ZASILAJĄCA  PS-19 UL.PINOKIA</t>
  </si>
  <si>
    <t>210-220002199</t>
  </si>
  <si>
    <t>WEWNĘTRZNA LINIA ZASILAJĄCA -N.KISIELIN</t>
  </si>
  <si>
    <t>211-050002101</t>
  </si>
  <si>
    <t>SIEĆ ŚWIATŁOWODOWA .N.KISIELIN III ET.</t>
  </si>
  <si>
    <t>2013-10-31</t>
  </si>
  <si>
    <t>211-050002195</t>
  </si>
  <si>
    <t>SIEĆ ŚWIATŁOWODOWA ETAP I,II</t>
  </si>
  <si>
    <t>211-420001431</t>
  </si>
  <si>
    <t>ELEKTROMAGN SIEC WEW. SULECH.</t>
  </si>
  <si>
    <t>211-420001446</t>
  </si>
  <si>
    <t>LINIA KABLOWA 5N 15KV LUB-BRAN</t>
  </si>
  <si>
    <t>1976-12-31</t>
  </si>
  <si>
    <t>211-420001447</t>
  </si>
  <si>
    <t>LINIA KABLOWA NN LUB-BRANIB.</t>
  </si>
  <si>
    <t>211-420001448</t>
  </si>
  <si>
    <t>INSTALACJE I LINIE ELEKT baza</t>
  </si>
  <si>
    <t>1982-02-24</t>
  </si>
  <si>
    <t>211-420001852</t>
  </si>
  <si>
    <t>LINIA KABLOWA NN ZASIL.stud 30</t>
  </si>
  <si>
    <t>211-420001881</t>
  </si>
  <si>
    <t>ELEKTROMAGNETYCZNA SIEC  WISN</t>
  </si>
  <si>
    <t>1970-12-31</t>
  </si>
  <si>
    <t>211-420001906</t>
  </si>
  <si>
    <t>SIEC WEWNATRZZAKLAD.NN LUB-BR.</t>
  </si>
  <si>
    <t>211-420001909</t>
  </si>
  <si>
    <t>SIEC WEW.ZAKL 6,15 KV POM.III</t>
  </si>
  <si>
    <t>211-420001931</t>
  </si>
  <si>
    <t>LINIA KABLOWA  STUDNIA 16 -BAZA ZIEL GÓRA</t>
  </si>
  <si>
    <t>1975-01-01</t>
  </si>
  <si>
    <t>211-420001941</t>
  </si>
  <si>
    <t>LINIA KABLOWA STUD. 29  LECHIT</t>
  </si>
  <si>
    <t>1993-02-26</t>
  </si>
  <si>
    <t>211-420002031</t>
  </si>
  <si>
    <t>LINIA KABLOWA /PRZEPOMPOWN.PS8</t>
  </si>
  <si>
    <t>2002-01-31</t>
  </si>
  <si>
    <t>211-420002032</t>
  </si>
  <si>
    <t>LINIA KABLOWA /PRZEPOMPOW.PS 9</t>
  </si>
  <si>
    <t>211-420002047</t>
  </si>
  <si>
    <t>LINIA KABLOWA N.N.-BOTANICZNA</t>
  </si>
  <si>
    <t>2003-02-19</t>
  </si>
  <si>
    <t>211-420002068</t>
  </si>
  <si>
    <t>ELEKTR.LINIA ZASILAJACZ-WASZCZ</t>
  </si>
  <si>
    <t>211-430002011</t>
  </si>
  <si>
    <t>LINIA KABLOWA -POMPOWNIA PS-6</t>
  </si>
  <si>
    <t>211-430002018</t>
  </si>
  <si>
    <t>LINIA KABLOWA -PRZEP.SCIEKOW</t>
  </si>
  <si>
    <t>211-430002019</t>
  </si>
  <si>
    <t>LINIA KABLOWA/JEDRZYCHOW</t>
  </si>
  <si>
    <t>211-430002021</t>
  </si>
  <si>
    <t>LINIA KABLOWA -ZBOZOWA</t>
  </si>
  <si>
    <t>211-430002052</t>
  </si>
  <si>
    <t>ELEKROENERGETYCZNA KABL.LINIA</t>
  </si>
  <si>
    <t>291-310001808</t>
  </si>
  <si>
    <t>BUDYNEK STACJI TR.BAZA</t>
  </si>
  <si>
    <t>2011-12-30</t>
  </si>
  <si>
    <t>210-120001702</t>
  </si>
  <si>
    <t>POMPOWNIA -SADOWA</t>
  </si>
  <si>
    <t>1978-02-16</t>
  </si>
  <si>
    <t>TPSADOWA</t>
  </si>
  <si>
    <t>1976-06-30</t>
  </si>
  <si>
    <t>TTWODOM</t>
  </si>
  <si>
    <t>501040-006</t>
  </si>
  <si>
    <t>291-220002401</t>
  </si>
  <si>
    <t>WODOMIERZOWNIA-BUDYNEK NAPRAWY I LEGALIZACJI  LUBUSKA 1</t>
  </si>
  <si>
    <t>211-320003055</t>
  </si>
  <si>
    <t>STUDNIA UJĘCIOWA WODY PODZIEMNEJ 1"Z"-ŁĘŻYCA</t>
  </si>
  <si>
    <t>2012-12-12</t>
  </si>
  <si>
    <t>224</t>
  </si>
  <si>
    <t>224-020001016</t>
  </si>
  <si>
    <t>224-020001017</t>
  </si>
  <si>
    <t>224-020001018</t>
  </si>
  <si>
    <t>224-020001019</t>
  </si>
  <si>
    <t>210-010002177</t>
  </si>
  <si>
    <t>LINIA KABLOWA PRZYLEP UL.TURYSTYCZNA</t>
  </si>
  <si>
    <t>PRZYLEP</t>
  </si>
  <si>
    <t>2005-07-01</t>
  </si>
  <si>
    <t>210-120000640</t>
  </si>
  <si>
    <t>BUDYNEK -MIKROSITA</t>
  </si>
  <si>
    <t>210-120000667</t>
  </si>
  <si>
    <t>ST.FILTRÓW I POMP.WIELOFUNKCYJ</t>
  </si>
  <si>
    <t>210-120000668</t>
  </si>
  <si>
    <t>STACJA FILTRÓW-ZAWADA</t>
  </si>
  <si>
    <t>210-120000669</t>
  </si>
  <si>
    <t>BUDYNEK REAGENTÓW-ZAWADA</t>
  </si>
  <si>
    <t>210-120000672</t>
  </si>
  <si>
    <t>BUDYNEK CHLOROWNI-ZAWADA.</t>
  </si>
  <si>
    <t>210-120001774</t>
  </si>
  <si>
    <t>POMPOWNIA I O-ZAWADA-UJĘCIE LEWAROWE</t>
  </si>
  <si>
    <t>210-120000367</t>
  </si>
  <si>
    <t>PRZEPOMP SCIEKOW-UL KONWALIOWA</t>
  </si>
  <si>
    <t>210-120002554</t>
  </si>
  <si>
    <t>BUDOWLA OCZ.-PRZEP.SC.-ZBOZOWA</t>
  </si>
  <si>
    <t>210-120002578</t>
  </si>
  <si>
    <t>BUDOWLE OCZYSZ.WOD-STAJENNA</t>
  </si>
  <si>
    <t>210-120002595</t>
  </si>
  <si>
    <t>PRZEPOMP0W.BUDYN.AGREG.-UL.HERKULESA</t>
  </si>
  <si>
    <t>210-120002603</t>
  </si>
  <si>
    <t>PRZEPOMP.SCIEKOW -WASZCZYKA</t>
  </si>
  <si>
    <t>210-120002613</t>
  </si>
  <si>
    <t>PRZEPOMP.SCIEKOW PS-B KREPOWSKA-KOMORA + wyposażenie</t>
  </si>
  <si>
    <t>210-120002614</t>
  </si>
  <si>
    <t>PRZEPOMP.SC.PS-B CHYNOW UL.KREPOWSKA -ZAGOSPODAROWANIE TERENU</t>
  </si>
  <si>
    <t>210-120002615</t>
  </si>
  <si>
    <t>PRZEPOMP.SC.PS-C UL.ŁEZYCKA KOMORA + wyposazenie</t>
  </si>
  <si>
    <t>210-120002616</t>
  </si>
  <si>
    <t>PRZEPOMP.SC.PS-C UL.ŁEZYCKA -ZAGOSPODAROWANIE TERENU</t>
  </si>
  <si>
    <t>211-310002731</t>
  </si>
  <si>
    <t>KOMORA POMIAR-STUDNIA PRZEPŁYW PRZYLEP</t>
  </si>
  <si>
    <t>211-320002700</t>
  </si>
  <si>
    <t>KOMORA POMIAROWA -STUDNIA ST KIESIELIN-SZOSA KISIELIŃSKA</t>
  </si>
  <si>
    <t>223</t>
  </si>
  <si>
    <t>210-120002767</t>
  </si>
  <si>
    <t>PRZEPOMPOWNIA ŚĆIEKÓW SANIT.</t>
  </si>
  <si>
    <t>2008-05-15</t>
  </si>
  <si>
    <t>WROCŁAWS</t>
  </si>
  <si>
    <t>310</t>
  </si>
  <si>
    <t>310-010000651</t>
  </si>
  <si>
    <t>KOTLOWNIA OLEJOWA-TYP022-ZAWAD</t>
  </si>
  <si>
    <t>332</t>
  </si>
  <si>
    <t>332-010001997</t>
  </si>
  <si>
    <t>SILNIK ELEKT.SZDVC 174-SADOWA</t>
  </si>
  <si>
    <t>1998-07-17</t>
  </si>
  <si>
    <t>343</t>
  </si>
  <si>
    <t>343-010000395</t>
  </si>
  <si>
    <t>AGREGAT PRODOTWORCZY SH 6500DX</t>
  </si>
  <si>
    <t>1994-09-19</t>
  </si>
  <si>
    <t>343-010001073</t>
  </si>
  <si>
    <t>AGREGAT PRĄDOTWORCZY 23 W.POL</t>
  </si>
  <si>
    <t>2008-01-21</t>
  </si>
  <si>
    <t>AGREGATY</t>
  </si>
  <si>
    <t>343-010001152</t>
  </si>
  <si>
    <t>AGREGAT PRĄDOTWÓRCZY 4ZPP-ZJED</t>
  </si>
  <si>
    <t>343-010001598</t>
  </si>
  <si>
    <t>AGREGAT PRADOTWÓRCZY PAD-16/3 W</t>
  </si>
  <si>
    <t>2008-01-12</t>
  </si>
  <si>
    <t>TM/AGREG</t>
  </si>
  <si>
    <t>343-010002625</t>
  </si>
  <si>
    <t>AGREGAT PRADOTWORCZY EC 6000 GV HONDA</t>
  </si>
  <si>
    <t>2000-10-03</t>
  </si>
  <si>
    <t>343-010002656</t>
  </si>
  <si>
    <t>AGREGAT PRĄDOTW.-PS8 KAPIELOWA OS.JĘDRZYCHÓW</t>
  </si>
  <si>
    <t>343-010002657</t>
  </si>
  <si>
    <t>AGREGAT PRĄDOTW.PS8-TATRZANSKA OS.JĘDRZYCHÓW</t>
  </si>
  <si>
    <t>343-010002661</t>
  </si>
  <si>
    <t>AGREGAT PRĄDOTWÓRCZY -PS5 UL.SŁONECZNIKOWA</t>
  </si>
  <si>
    <t>343-010002667</t>
  </si>
  <si>
    <t>AGREGAT PRĄDOTWÓRCZY -PRZEPOM. UL.NOWA OS.SŁOWACKIEGO</t>
  </si>
  <si>
    <t>343-010002673</t>
  </si>
  <si>
    <t>AGREGAT PRADOTWÓRCZY-UL.PIONIERÓW LUBUSKICH STARY KISIELIN</t>
  </si>
  <si>
    <t>343-010002704</t>
  </si>
  <si>
    <t>AGREGAT PRĄDOTWÓRCZY-PS1NK NOWY KISIELIN UL.ODRZAŃSKA</t>
  </si>
  <si>
    <t>343-010002760</t>
  </si>
  <si>
    <t>przepompownia ścieków PS3 AGREGAT PRADOTWÓRCZY UL.E.PLATER</t>
  </si>
  <si>
    <t>343-010002792</t>
  </si>
  <si>
    <t>AGREGAT PRĄDOTWÓRCZY -PS-7 UL.NOBLA</t>
  </si>
  <si>
    <t>343-010005410</t>
  </si>
  <si>
    <t>AGREGAT PRADOTWÓRCZY Z SZAFKĄ- P S 6-NOWY KISIELIN</t>
  </si>
  <si>
    <t>343-020001609</t>
  </si>
  <si>
    <t>AGREGAT PRĄDOTWÓRCZO-SPAWALNICZY PRO 220DC</t>
  </si>
  <si>
    <t>2010-11-22</t>
  </si>
  <si>
    <t>343-020001789</t>
  </si>
  <si>
    <t>AGREGAT PRĄDOTWÓRCZO-SPAWALNICZY PRO 220 DC</t>
  </si>
  <si>
    <t>2010-11-23</t>
  </si>
  <si>
    <t>343-020002597</t>
  </si>
  <si>
    <t>INNE AGREGATORY WYTWORCZE-PRZEPOM.PS 12 UL.HERAKLESA</t>
  </si>
  <si>
    <t>343-020002622</t>
  </si>
  <si>
    <t>AGREGAT PRĄDOTW. HONDA EU 3OI/M</t>
  </si>
  <si>
    <t>2007-10-26</t>
  </si>
  <si>
    <t>343-030002626</t>
  </si>
  <si>
    <t>AGREGAT PRADOTW.PRZEPOMP. PS 6-UL.KONWALIOWA</t>
  </si>
  <si>
    <t>343-030002636</t>
  </si>
  <si>
    <t>AGREGAT PRĄDOTWÓRCZY EU-65-IS/1</t>
  </si>
  <si>
    <t>2008-11-28</t>
  </si>
  <si>
    <t>343-030002637</t>
  </si>
  <si>
    <t>AGREGAT PRĄDOTWÓRCZY EU-65-IS/2</t>
  </si>
  <si>
    <t>343-030002638</t>
  </si>
  <si>
    <t>AGREGAT PRĄDOTWORCZY EU-65-IS/3</t>
  </si>
  <si>
    <t>344</t>
  </si>
  <si>
    <t>344-020000545</t>
  </si>
  <si>
    <t>AGREGAT PRĄTOTWÓRCZY PAD 16/2</t>
  </si>
  <si>
    <t>1987-01-01</t>
  </si>
  <si>
    <t>344-020001600</t>
  </si>
  <si>
    <t>AGREGAT PRĄDOTWÓRCZY ZE 400/18/1/2</t>
  </si>
  <si>
    <t>344-020002558</t>
  </si>
  <si>
    <t>ZESPOL PRADOTWORCZY- PRZEPOMP. PS 2  UL.ZBOZOWA</t>
  </si>
  <si>
    <t>344-020002605</t>
  </si>
  <si>
    <t>ZESPÓŁ PRADOTWOR.NA PRZYCZEPIE-PRZEPOM.WASZCZYKA PS 11</t>
  </si>
  <si>
    <t>348</t>
  </si>
  <si>
    <t>348-010002763</t>
  </si>
  <si>
    <t>AGREGAT HYDRAULICZNY HYCON HPP 13 FLEX</t>
  </si>
  <si>
    <t>2010-11-29</t>
  </si>
  <si>
    <t>348-010002764</t>
  </si>
  <si>
    <t>AGREGAT HYDRAULICZNY HYCON HPP13 FLEX</t>
  </si>
  <si>
    <t>2010-11-30</t>
  </si>
  <si>
    <t>RAZEM WG GRUPY : 3</t>
  </si>
  <si>
    <t>410</t>
  </si>
  <si>
    <t>410-020000120</t>
  </si>
  <si>
    <t>OBRABIARKA-TOKARKA TUJ 50 M/30</t>
  </si>
  <si>
    <t>1991-06-05</t>
  </si>
  <si>
    <t>412</t>
  </si>
  <si>
    <t>412-010000136</t>
  </si>
  <si>
    <t>FREZARKA  FWF-32 J 2</t>
  </si>
  <si>
    <t>1993-05-19</t>
  </si>
  <si>
    <t>1993-09-30</t>
  </si>
  <si>
    <t>440</t>
  </si>
  <si>
    <t>1996-11-30</t>
  </si>
  <si>
    <t>2012-08-31</t>
  </si>
  <si>
    <t>441</t>
  </si>
  <si>
    <t>RACULKA2</t>
  </si>
  <si>
    <t>442</t>
  </si>
  <si>
    <t>444</t>
  </si>
  <si>
    <t>445</t>
  </si>
  <si>
    <t>449</t>
  </si>
  <si>
    <t>449-000002648</t>
  </si>
  <si>
    <t>TŁOCZNIA-PRZEP.ŚC.PS8-UL.KĄPIELOWA OS.JĘDRZYCHÓW</t>
  </si>
  <si>
    <t>449-000002653</t>
  </si>
  <si>
    <t>TŁOCZNIA -PS9 UL.TATRZANSKA OS.JĘDRZYCHÓW</t>
  </si>
  <si>
    <t>449-000002666</t>
  </si>
  <si>
    <t>TŁOCZNIA + HYDRAULIKA UL.NOWA OS.SŁOWACKIEGO</t>
  </si>
  <si>
    <t>449-000002672</t>
  </si>
  <si>
    <t>TŁOCZNIA- STARY KISIELIN UL.PIONIERÓW L.PS1SK</t>
  </si>
  <si>
    <t>449-000002703</t>
  </si>
  <si>
    <t>TŁOCZNIA+HYDRAULIKA -PS1NK NOWY KISIELIN UL.ODRZAŃSKA</t>
  </si>
  <si>
    <t>449-000002742</t>
  </si>
  <si>
    <t>PRZEPOMPOWNIA ŚCIEKÓW PS3-TŁOCZNIA +HYDRAULIKA UL.E.PLATER</t>
  </si>
  <si>
    <t>449-000002791</t>
  </si>
  <si>
    <t>TŁOCZNIA + HYDRAULIKA PS-7 UL.NOBLA</t>
  </si>
  <si>
    <t>449-000005409</t>
  </si>
  <si>
    <t>TŁOCZNIA +HYDRAULIKA  PS 6-NOWY KISIELIN</t>
  </si>
  <si>
    <t>452</t>
  </si>
  <si>
    <t>452-010001558</t>
  </si>
  <si>
    <t>PIEC NA OLEJ AT 400 TRANSPORT</t>
  </si>
  <si>
    <t>1994-10-03</t>
  </si>
  <si>
    <t>452-010001564</t>
  </si>
  <si>
    <t>PIEC OLEJOWY A T 400 -W MECH</t>
  </si>
  <si>
    <t>1995-11-30</t>
  </si>
  <si>
    <t>471</t>
  </si>
  <si>
    <t>471-010000658</t>
  </si>
  <si>
    <t>GENERATORY DO AUTOM.WYTW.C0.-CHLOROWNIA</t>
  </si>
  <si>
    <t>2001-12-31</t>
  </si>
  <si>
    <t>484</t>
  </si>
  <si>
    <t>484-010000168</t>
  </si>
  <si>
    <t>484-010000389</t>
  </si>
  <si>
    <t>ZGRZEWARKA Z-250</t>
  </si>
  <si>
    <t>1993-11-26</t>
  </si>
  <si>
    <t>484-010000390</t>
  </si>
  <si>
    <t>ZGRZEWARKA Z-355 /SIEC</t>
  </si>
  <si>
    <t>1997-11-30</t>
  </si>
  <si>
    <t>484-010000393</t>
  </si>
  <si>
    <t>Zgrzewarka FVA 315</t>
  </si>
  <si>
    <t>1994-06-24</t>
  </si>
  <si>
    <t>484-010002762</t>
  </si>
  <si>
    <t>ZGRZEWARKA DOCZOŁOWA + OSPRZĘT</t>
  </si>
  <si>
    <t>2010-09-30</t>
  </si>
  <si>
    <t>1985-09-09</t>
  </si>
  <si>
    <t>484-020000656</t>
  </si>
  <si>
    <t>SPAWARKI MG 233 -POLAUTOMAT</t>
  </si>
  <si>
    <t>1992-12-23</t>
  </si>
  <si>
    <t>484-020001543</t>
  </si>
  <si>
    <t>AGREGAT SPAWALNICZY EWD-1</t>
  </si>
  <si>
    <t>1980-02-11</t>
  </si>
  <si>
    <t>484-020001544</t>
  </si>
  <si>
    <t>RAZEM WG GRUPY : 4</t>
  </si>
  <si>
    <t>RAZEM WG GRUPY : 8</t>
  </si>
  <si>
    <t>580</t>
  </si>
  <si>
    <t>580-020001537</t>
  </si>
  <si>
    <t>KOPARKOLADOWARKA KT-0162 OSTRÓWEK</t>
  </si>
  <si>
    <t>1989-07-12</t>
  </si>
  <si>
    <t>580-020001588</t>
  </si>
  <si>
    <t>KOPARKO-ŁADOWARKA WARYŃSKI HIDROMEK  HMK 102B</t>
  </si>
  <si>
    <t>2005-11-14</t>
  </si>
  <si>
    <t>580-020001610</t>
  </si>
  <si>
    <t>KOPARKA KOŁOWA VOLVO EW 140C</t>
  </si>
  <si>
    <t>2011-07-29</t>
  </si>
  <si>
    <t>582</t>
  </si>
  <si>
    <t>582-010000358</t>
  </si>
  <si>
    <t>SPREZARKA SRUBOWA XAS 1011F-SIEC</t>
  </si>
  <si>
    <t>1998-09-10</t>
  </si>
  <si>
    <t>582-010005414</t>
  </si>
  <si>
    <t>PIŁA LINIOWA DO CIĘCIA RUR E.H.WACHS</t>
  </si>
  <si>
    <t>2014-02-19</t>
  </si>
  <si>
    <t>590</t>
  </si>
  <si>
    <t>592</t>
  </si>
  <si>
    <t>RAZEM WG GRUPY : 5</t>
  </si>
  <si>
    <t>742</t>
  </si>
  <si>
    <t>2005-01-31</t>
  </si>
  <si>
    <t>746</t>
  </si>
  <si>
    <t>763</t>
  </si>
  <si>
    <t>491</t>
  </si>
  <si>
    <t>491-010000005</t>
  </si>
  <si>
    <t>KOMPUTER TC E71Z POK.307/MOGIELSKA/</t>
  </si>
  <si>
    <t>2012-07-09</t>
  </si>
  <si>
    <t>2003-06-20</t>
  </si>
  <si>
    <t>491-010000027</t>
  </si>
  <si>
    <t>KOMPUTER THINKCENTRE OFFICE-JRP Ł.ANDRZEJEWSKI</t>
  </si>
  <si>
    <t>2012-05-31</t>
  </si>
  <si>
    <t>491-010000055</t>
  </si>
  <si>
    <t>ZESTAW KOMPUTEROWY LENOWO THING-B.JILEK</t>
  </si>
  <si>
    <t>2011-07-30</t>
  </si>
  <si>
    <t>491-010000077</t>
  </si>
  <si>
    <t>ZESTAW KOMPUTEROWY-LENOVO THING - S.MICHNIUK POK.301</t>
  </si>
  <si>
    <t>491-010000080</t>
  </si>
  <si>
    <t>ZESTAW KOMPUTEROWY LENEVO THINK A.KIWILSZA</t>
  </si>
  <si>
    <t>491-010000081</t>
  </si>
  <si>
    <t>ZESTAW KOMPUTEROWY LEVOVO THINK -L.BADECKA</t>
  </si>
  <si>
    <t>491-010000082</t>
  </si>
  <si>
    <t>ZESTAW KOMPUTEROWY LENOVO THING -M.GÓRAL</t>
  </si>
  <si>
    <t>491-010000083</t>
  </si>
  <si>
    <t>ZESTAW KOMPUTEROWY LENOVO THING-J.MISZCZYK</t>
  </si>
  <si>
    <t>491-010000084</t>
  </si>
  <si>
    <t>ZESTAW KOMPUTEROWY LENAVO THINK-K.ROMEJKO</t>
  </si>
  <si>
    <t>491-010000093</t>
  </si>
  <si>
    <t>ZESTAW KOMPUTEROWY LENEVO THINKCENTRE-SOKOŁOWSKA</t>
  </si>
  <si>
    <t>2011-09-15</t>
  </si>
  <si>
    <t>491-010000094</t>
  </si>
  <si>
    <t>KOMPUTER THINGCENTRE ALLINONE M90-SŁAWEK DOROTA</t>
  </si>
  <si>
    <t>491-010000470</t>
  </si>
  <si>
    <t>ZESTAW KOMPUTEROWY OPTiPLEX 9010-ADMINISTRACJA ZAWADA</t>
  </si>
  <si>
    <t>2013-08-12</t>
  </si>
  <si>
    <t>491-010000840</t>
  </si>
  <si>
    <t>ZESTAW KOMPUTEROWY LENOVO THING -W.CZYŻEWSKA</t>
  </si>
  <si>
    <t>491-010000841</t>
  </si>
  <si>
    <t>ZESTAW KOMPUTEROWY LENOVO THING -CZ.SYMONOWICZ</t>
  </si>
  <si>
    <t>491-010000858</t>
  </si>
  <si>
    <t>KOMPUTER DELL V 360 AIO 23"-LABORATORIUM</t>
  </si>
  <si>
    <t>491-010000860</t>
  </si>
  <si>
    <t>ZESTAW KOMPUTEROWY OPTiPLEX -LAB.ZAWADA/W05/</t>
  </si>
  <si>
    <t>2013-08-16</t>
  </si>
  <si>
    <t>491-010000861</t>
  </si>
  <si>
    <t>ZESTAW KOMPUTEROWY OPTiPLEX 9010  -WIELICZKO/WO1/</t>
  </si>
  <si>
    <t>491-010000862</t>
  </si>
  <si>
    <t>ZESTAW KOMPUTEROWY OPTiPLEX 9010-LABOR.ZAWADA /W20/KL</t>
  </si>
  <si>
    <t>491-010000869</t>
  </si>
  <si>
    <t>KOMPUTER AIO DELL 9020-CZYŻEWSKA LABOR.</t>
  </si>
  <si>
    <t>2014-07-16</t>
  </si>
  <si>
    <t>491-010000874</t>
  </si>
  <si>
    <t>KOMPUTER STACJONARNY PRECISION T1700SFF-LAB /W05/</t>
  </si>
  <si>
    <t>2014-10-14</t>
  </si>
  <si>
    <t>491-010001611</t>
  </si>
  <si>
    <t>ZESTAW KOMPUTEROWY LENOVO THING-A.CZAPLA</t>
  </si>
  <si>
    <t>491-010001612</t>
  </si>
  <si>
    <t>KOMPUTER DELL V 360 AIO 23"-CZAPLA</t>
  </si>
  <si>
    <t>491-010001620</t>
  </si>
  <si>
    <t>KOMPUTER AIO DELL 9020 -TRANSPORT</t>
  </si>
  <si>
    <t>2014-09-19</t>
  </si>
  <si>
    <t>491-010001621</t>
  </si>
  <si>
    <t>KOMPUTER AIO DELL 9020</t>
  </si>
  <si>
    <t>491-010001622</t>
  </si>
  <si>
    <t>491-010001797</t>
  </si>
  <si>
    <t>KOMPUTER DELL V 360 AIO 23"-ZAWADA</t>
  </si>
  <si>
    <t>491-010001800</t>
  </si>
  <si>
    <t>ZESTAW KOMPUTEROWY OPTiPLEX 9010 -DYSP.ZAWADA</t>
  </si>
  <si>
    <t>2013-08-13</t>
  </si>
  <si>
    <t>491-010002186</t>
  </si>
  <si>
    <t>KOMPUTER PRZENOŚNY HPI5-245OM- TE BAZA</t>
  </si>
  <si>
    <t>2012-09-10</t>
  </si>
  <si>
    <t>491-010002187</t>
  </si>
  <si>
    <t>KOMPUTER PRZENOŚNY NOTEBOOK HPI5-2450M-TE ŁĘŻYCA</t>
  </si>
  <si>
    <t>2012-10-05</t>
  </si>
  <si>
    <t>491-010002194</t>
  </si>
  <si>
    <t>ZESTAW KOMPUTERWY OPTiPLEX 9010 -PRCHAŁA ZAWADA</t>
  </si>
  <si>
    <t>491-010002205</t>
  </si>
  <si>
    <t>ZESTAW KOMPUTEROWY -TE BAZA POK.205</t>
  </si>
  <si>
    <t>2014-08-29</t>
  </si>
  <si>
    <t>491-010002442</t>
  </si>
  <si>
    <t>KOMPUTER OPTIPLEX- WYDZ.SPRZEDAŻY</t>
  </si>
  <si>
    <t>2014-08-12</t>
  </si>
  <si>
    <t>491-010002443</t>
  </si>
  <si>
    <t>KOMPUTER DELL OPTIPLEX 9020 -WODOMIERZOWNIA</t>
  </si>
  <si>
    <t>2014-09-25</t>
  </si>
  <si>
    <t>491-010002546</t>
  </si>
  <si>
    <t>NOTEBOOK DURABOOK</t>
  </si>
  <si>
    <t>2012-11-08</t>
  </si>
  <si>
    <t>491-010002547</t>
  </si>
  <si>
    <t>URZĄDZENIE WIELOFUNKCYJNE LEXMARK-ZBYT</t>
  </si>
  <si>
    <t>2013-05-06</t>
  </si>
  <si>
    <t>491-010002548</t>
  </si>
  <si>
    <t>KOMPUTER PRECISION  T 1700-SPRZEDAŻ</t>
  </si>
  <si>
    <t>2014-09-11</t>
  </si>
  <si>
    <t>491-010002549</t>
  </si>
  <si>
    <t>KOMPUTER DELL PRECISION T 1700-ZBYT</t>
  </si>
  <si>
    <t>2014-09-29</t>
  </si>
  <si>
    <t>491-010002550</t>
  </si>
  <si>
    <t>491-010002551</t>
  </si>
  <si>
    <t>491-010002552</t>
  </si>
  <si>
    <t>491-010002553</t>
  </si>
  <si>
    <t>KOMPUTER DELL PRECISION T1700-ZBYT</t>
  </si>
  <si>
    <t>491-010002554</t>
  </si>
  <si>
    <t>KOMPUTER DELL T 1700 B/ MONITORA-ZBYT P.104</t>
  </si>
  <si>
    <t>2015-02-25</t>
  </si>
  <si>
    <t>491-010002555</t>
  </si>
  <si>
    <t>KOMPUTER DELL T 1700 B/MONITORA -ZBYT P.104</t>
  </si>
  <si>
    <t>491-010002558</t>
  </si>
  <si>
    <t>ZESTAW KOMPUTEROWY-SALA OBSŁUGI KLIENTA</t>
  </si>
  <si>
    <t>2015-09-08</t>
  </si>
  <si>
    <t>491-010002559</t>
  </si>
  <si>
    <t>ZESTAW KOMPUTEROWY -SALA OBSŁUGI KLIENTA</t>
  </si>
  <si>
    <t>491-010002773</t>
  </si>
  <si>
    <t>ZESTAW KOMPUTEROWY LENOVO THING-CICHOSZ</t>
  </si>
  <si>
    <t>491-010002774</t>
  </si>
  <si>
    <t>ZESTAW KOMPUTEROWY LENOVO THING-P.RENI</t>
  </si>
  <si>
    <t>491-010002803</t>
  </si>
  <si>
    <t>KOMPUTER 8671-BAZA</t>
  </si>
  <si>
    <t>491-010002808</t>
  </si>
  <si>
    <t>KOMPUTER  SERWER IBMI5 MOD.520</t>
  </si>
  <si>
    <t>2006-02-16</t>
  </si>
  <si>
    <t>491-010002809</t>
  </si>
  <si>
    <t>KOMPUTER  SERWER  IBM 226</t>
  </si>
  <si>
    <t>2006-04-05</t>
  </si>
  <si>
    <t>491-010002811</t>
  </si>
  <si>
    <t>KOMPUTER  SERWER GŁÓWNY  BLADECENTER</t>
  </si>
  <si>
    <t>2006-11-29</t>
  </si>
  <si>
    <t>491-010002812</t>
  </si>
  <si>
    <t>SYST.ELIMIN.PIRACKICH REKLAM</t>
  </si>
  <si>
    <t>491-010002821</t>
  </si>
  <si>
    <t>KOMPUTER DELL OPTIPLEX 9020 AIO-CHMIELEWSKI  POK.25</t>
  </si>
  <si>
    <t>2014-07-02</t>
  </si>
  <si>
    <t>491-010002822</t>
  </si>
  <si>
    <t>LAPTOP FUJITSU LIFEBOOK E 544-ŁOZICKI POK.25</t>
  </si>
  <si>
    <t>2014-10-18</t>
  </si>
  <si>
    <t>491-010002823</t>
  </si>
  <si>
    <t>KOMPUTER DEL OPTIPLEX 9020 AIO-ŁOZICKI POK.25</t>
  </si>
  <si>
    <t>2014-08-05</t>
  </si>
  <si>
    <t>491-010002824</t>
  </si>
  <si>
    <t>KOMPUTER DELL OPTIPLEX 9020 AIO-OGÓREK POK.25</t>
  </si>
  <si>
    <t>491-010002825</t>
  </si>
  <si>
    <t>LAPTOP FUJITSU LIFEBOOK E 544-CMIELEWSKI POK.25</t>
  </si>
  <si>
    <t>491-010003050</t>
  </si>
  <si>
    <t>ZESTAW KOMPUTEROWY LENOVO THINK-M.KORZEŃ.</t>
  </si>
  <si>
    <t>491-010003059</t>
  </si>
  <si>
    <t>ZESTAW KOMPUTEROWY OPTiPLEX 9010 -ŁOJKO</t>
  </si>
  <si>
    <t>491-010003065</t>
  </si>
  <si>
    <t>KOMPUTER DELL OPTIPLEX 9020 AIO-B.TEODORCZYK</t>
  </si>
  <si>
    <t>491-010003066</t>
  </si>
  <si>
    <t>KOMPUTER DELL OPTIPLEX 9020 AIO -ŻYWIA</t>
  </si>
  <si>
    <t>2014-08-27</t>
  </si>
  <si>
    <t>491-010004701</t>
  </si>
  <si>
    <t>KOMPUTER DELL V 360 AIO 23"-PRZYBYLAK</t>
  </si>
  <si>
    <t>491-010004702</t>
  </si>
  <si>
    <t>KOMPUTER DELL V 360 AIO 23"-SIECIECHOWICZ</t>
  </si>
  <si>
    <t>491-010004703</t>
  </si>
  <si>
    <t>KOMPUTER DELL V 360 AIO 23"-STAWINOGA</t>
  </si>
  <si>
    <t>491-010004704</t>
  </si>
  <si>
    <t>KOMPUTER DELL V 360 AIO 23"-GABRYSIAK</t>
  </si>
  <si>
    <t>491-010004705</t>
  </si>
  <si>
    <t>KOMPUTER DELL V 360 AIO 23"-RUDOWICZ</t>
  </si>
  <si>
    <t>491-010004706</t>
  </si>
  <si>
    <t>KOMPUTER DELL V 360 AIO 23"-ROGIŃSKI</t>
  </si>
  <si>
    <t>491-010004707</t>
  </si>
  <si>
    <t>KOMPUTER DELL V 360 AIO 23"-KARPETA</t>
  </si>
  <si>
    <t>491-010004708</t>
  </si>
  <si>
    <t>KOMPUTER DELL V 360 AIO 23"-PIASECKA</t>
  </si>
  <si>
    <t>491-010004709</t>
  </si>
  <si>
    <t>KOMPUTER DELL V 360 AIO 23"-BIELECKI</t>
  </si>
  <si>
    <t>491-010004710</t>
  </si>
  <si>
    <t>KOMPUTER DELL V 360 AIO 23"-SŁOTWIŃSKA</t>
  </si>
  <si>
    <t>491-010004711</t>
  </si>
  <si>
    <t>KOMPUTER DELL V 360 AIO 23"-JANUS</t>
  </si>
  <si>
    <t>491-010004712</t>
  </si>
  <si>
    <t>KOMPUTER DELL V 360 AIO 23"-CZARNECKA</t>
  </si>
  <si>
    <t>491-010004713</t>
  </si>
  <si>
    <t>KOMPUTER DELL V /360 AIO 23"-GRYŃ</t>
  </si>
  <si>
    <t>491-010004714</t>
  </si>
  <si>
    <t>KOMPUTER DELL V 360 AIO 23"-ANDRZEJAK</t>
  </si>
  <si>
    <t>491-010004716</t>
  </si>
  <si>
    <t>DRUKARKA HP COLOR LASERJET PRO 500-SŁOTWIŃSKA POK.307</t>
  </si>
  <si>
    <t>2013-04-19</t>
  </si>
  <si>
    <t>491-010004717</t>
  </si>
  <si>
    <t>KOMPUTER LENEVO AIO THINKCENTRE-ZAMORSKI POK.12</t>
  </si>
  <si>
    <t>2013-04-30</t>
  </si>
  <si>
    <t>491-010004719</t>
  </si>
  <si>
    <t>NETEBOOK -KOMP.PRZENOŚNY -PREZES B.JILEK</t>
  </si>
  <si>
    <t>2013-07-15</t>
  </si>
  <si>
    <t>491-010004720</t>
  </si>
  <si>
    <t>ZESTAW KOMPUTEROWY OPTiPLEX 9010 -B.GABRYSIAK</t>
  </si>
  <si>
    <t>2013-08-09</t>
  </si>
  <si>
    <t>491-010004721</t>
  </si>
  <si>
    <t>ZESTAW KOMPUTEROWY OPTiPLEX 9010 -LIBEREK Z. pok.109</t>
  </si>
  <si>
    <t>491-010004722 pok.211</t>
  </si>
  <si>
    <t>ZESTAW KOMPUTEROWY OPTiPLEX 9010 -MARKIEWICZ</t>
  </si>
  <si>
    <t>491-010004723</t>
  </si>
  <si>
    <t>ZESTAW KOMPUTEROWY OPTiPLEX 9010 -KORZEŃ M pok.202</t>
  </si>
  <si>
    <t>491-010004724</t>
  </si>
  <si>
    <t>ZESTAW KOMPUTEROWY OPTiPLEX 9010 -KASA pok.305</t>
  </si>
  <si>
    <t>491-010004725</t>
  </si>
  <si>
    <t>ZESTAW KOMPUTEROWY OPTiPLEX 9010 -STANISŁAWIAK B pok.301</t>
  </si>
  <si>
    <t>491-010004726</t>
  </si>
  <si>
    <t>ZESTAW KOMPUTEROWY OPTiPLEX 9010 -NYĆKOWIAK F pok.209</t>
  </si>
  <si>
    <t>491-010004727</t>
  </si>
  <si>
    <t>ZESTAW KOMPUTEROWY OPTiPLEX 9010 -TO DYSPOZYTORNIA</t>
  </si>
  <si>
    <t>491-010004728</t>
  </si>
  <si>
    <t>ZESTAW KOMPUTEROWY OPTiPLEX 9010 -MONKO POK.303</t>
  </si>
  <si>
    <t>491-010004729</t>
  </si>
  <si>
    <t>ZESTAW KOMPUTEROWY OPTiPLEX 9010 -SOBIERAJSKA POK.212</t>
  </si>
  <si>
    <t>491-010004730</t>
  </si>
  <si>
    <t>ZESTAW KOMPUTEROWY OPTiPLEX 9010 -ROMEJKO POK.210</t>
  </si>
  <si>
    <t>491-010004731</t>
  </si>
  <si>
    <t>KOMPUTER DELL OPTIPLEX 9020 ALL ONE-PIETRZYŃSKA M</t>
  </si>
  <si>
    <t>491-010004732</t>
  </si>
  <si>
    <t>KOMPUTER DELL OPTIPLEX 9020 AIO-POK.16 JAWORSKI</t>
  </si>
  <si>
    <t>491-010004733</t>
  </si>
  <si>
    <t>KOMPUTER DELL OPTIPLEX 9020 AIO-POK.16-K.MIELNIK</t>
  </si>
  <si>
    <t>491-010004734</t>
  </si>
  <si>
    <t>KOMPUTER DELL OPTIPLEX 9020 AIO-POK.13 T.PRZĄDKA</t>
  </si>
  <si>
    <t>2014-07-03</t>
  </si>
  <si>
    <t>491-010004735</t>
  </si>
  <si>
    <t>KOMPUTER DELL OPTIPLEX 9020 AIO- POK.13 S.GAWEŁ</t>
  </si>
  <si>
    <t>491-010004736</t>
  </si>
  <si>
    <t>KOMPUTER DELL OPTIPLEX 9020 AIO-POK.14 MIAŁKOWSKA</t>
  </si>
  <si>
    <t>2014-07-08</t>
  </si>
  <si>
    <t>491-010004737</t>
  </si>
  <si>
    <t>KOMPUTER DELL OPTIPLEX 9020 AIO-POK.14 K.STERNA</t>
  </si>
  <si>
    <t>491-010004738</t>
  </si>
  <si>
    <t>KOMPUTER DELL OPTIPLEX 9020 AIO-POK.212 B.TWARDOWSKA</t>
  </si>
  <si>
    <t>491-010004739</t>
  </si>
  <si>
    <t>KOMPUTER DELL OPTIPLEX 9020 AIO-HARAŚ POK.15</t>
  </si>
  <si>
    <t>491-010004741</t>
  </si>
  <si>
    <t>KOMPUTER DELL OPTIPLEX 9020 AIO -KRAMARCZUK POK.204</t>
  </si>
  <si>
    <t>491-010004742</t>
  </si>
  <si>
    <t>KOMPUTER DELL OPTIPLEX 9020 AIO -KĄDZIOŁA POK.301</t>
  </si>
  <si>
    <t>2014-08-19</t>
  </si>
  <si>
    <t>491-010004744</t>
  </si>
  <si>
    <t>KOMPUTER DELL OPTIPLEX 9020 AIO-OKUNIEWSKA POK.206</t>
  </si>
  <si>
    <t>2014-09-05</t>
  </si>
  <si>
    <t>491-010004745</t>
  </si>
  <si>
    <t>KOMPUTER DELL OPTIPLEX 9020 AIO -ZBYRAD POK.206</t>
  </si>
  <si>
    <t>491-010004746</t>
  </si>
  <si>
    <t>KOMPUTER DELL OPTIPLEX 9020 AIO-A.KARPACZ POK.12</t>
  </si>
  <si>
    <t>491-010004747</t>
  </si>
  <si>
    <t>LAPTOP FUJITSU LIFEBOOK E544-MARKOWSKI JAN</t>
  </si>
  <si>
    <t>2014-10-22</t>
  </si>
  <si>
    <t>491-010004749</t>
  </si>
  <si>
    <t>KOMPUTER OPTI PLEX 9030 AIO-M.SKROK pok.306</t>
  </si>
  <si>
    <t>2015-03-26</t>
  </si>
  <si>
    <t>491-010004750</t>
  </si>
  <si>
    <t>KOMPUTER OPTI PLEX 9030 AIO-H.KOZYRA</t>
  </si>
  <si>
    <t>491-010004751</t>
  </si>
  <si>
    <t>KOMPUTER OPTI PLEX 9030 AIO-A.PAŁKA</t>
  </si>
  <si>
    <t>491-010004754</t>
  </si>
  <si>
    <t>ZESTAW KOMPUTEROWY -KWIATKOWSKI KRZYSZTOF</t>
  </si>
  <si>
    <t>551005-006</t>
  </si>
  <si>
    <t>491-010004755</t>
  </si>
  <si>
    <t>ZESTAW KOMPUTEROWY -ANNA KIWILSZA</t>
  </si>
  <si>
    <t>2015-09-30</t>
  </si>
  <si>
    <t>491-010004756</t>
  </si>
  <si>
    <t>ZESTAW KOMPUTEROWY -TOMASZ SMYCZYŃSKI</t>
  </si>
  <si>
    <t>491-010004757</t>
  </si>
  <si>
    <t>ZESTAW KOMPUTEROWY-STAWINOGA ZBIGNIEW</t>
  </si>
  <si>
    <t>491-010004758</t>
  </si>
  <si>
    <t>ZESTAW KOMPUTEROWY -ZAMORSKI PRZEMYSŁAW</t>
  </si>
  <si>
    <t>491-010004759</t>
  </si>
  <si>
    <t>ZESTAW KOMPUTEROWY-MISZCZYK JAROSŁAW</t>
  </si>
  <si>
    <t>491-010004760</t>
  </si>
  <si>
    <t>ZESTAW KOMPUTEROWY-MARKOWSKI JAN</t>
  </si>
  <si>
    <t>491-010004761</t>
  </si>
  <si>
    <t>ZESTAW KOMPUTEROWY-MOŃKO JOLANTA</t>
  </si>
  <si>
    <t>491-010005401</t>
  </si>
  <si>
    <t>NOTEBOOK ELMATIC ALFA -SIEĆ</t>
  </si>
  <si>
    <t>2012-12-17</t>
  </si>
  <si>
    <t>491-010005405</t>
  </si>
  <si>
    <t>ZESTAW KOMPUTEROWY OPTiPLEX 9010 - OLEJNICZAK A</t>
  </si>
  <si>
    <t>491-010005406</t>
  </si>
  <si>
    <t>ZESTAW KOMPUTEROWY OPTiPLEX 9010 - DYŻURKA</t>
  </si>
  <si>
    <t>491-010005420</t>
  </si>
  <si>
    <t>ZESTAW KOMPUTEROWY LENOVO THING-KICHEWKO</t>
  </si>
  <si>
    <t>491-010005421</t>
  </si>
  <si>
    <t>ZESTAW KOMPUTEROWY -NICINSKI K</t>
  </si>
  <si>
    <t>2015-09-09</t>
  </si>
  <si>
    <t>491-010005422</t>
  </si>
  <si>
    <t>ZESTAW KOMPUTEROWY -M.KARPACZ</t>
  </si>
  <si>
    <t>491-010005423</t>
  </si>
  <si>
    <t>ZESTAW KOMPUTEROWY -R.CICHOSZ</t>
  </si>
  <si>
    <t>491-010005424</t>
  </si>
  <si>
    <t>ZESTAW KOMPUTEROWY -A.HYPKI</t>
  </si>
  <si>
    <t>491-010005425</t>
  </si>
  <si>
    <t>ZESTAW KOMPUTEROWY-Z.SZREFFEL</t>
  </si>
  <si>
    <t>492</t>
  </si>
  <si>
    <t>492-000003010</t>
  </si>
  <si>
    <t>SYSTEM POMIARU JONÓW AMONOWYCH</t>
  </si>
  <si>
    <t>492-010002013</t>
  </si>
  <si>
    <t>ZESTAW REGULACJI CISN SIECI WODOC.-BAZA ZWIK</t>
  </si>
  <si>
    <t>1999-12-30</t>
  </si>
  <si>
    <t>492-010002035</t>
  </si>
  <si>
    <t>492-010002065</t>
  </si>
  <si>
    <t>ZESTAW REGUL.CISNIENIA WODY</t>
  </si>
  <si>
    <t>492-010002069</t>
  </si>
  <si>
    <t>ZESTAW REGUL.WYDAJNOSCI-POMPI</t>
  </si>
  <si>
    <t>492-010002070</t>
  </si>
  <si>
    <t>MONITORING KOMPUT.SYST.POMIAROWEGO I STEROWANIA</t>
  </si>
  <si>
    <t>2005-04-28</t>
  </si>
  <si>
    <t>492-010002077</t>
  </si>
  <si>
    <t>ZESTAW REGULACJI CISN.WODY</t>
  </si>
  <si>
    <t>2006-07-24</t>
  </si>
  <si>
    <t>492-010002179-zad.4</t>
  </si>
  <si>
    <t>Monitoring - rozszerzenie systemu kierowania procesem (SCADA)(20%)-zad.4</t>
  </si>
  <si>
    <t>104</t>
  </si>
  <si>
    <t>2015-01-28</t>
  </si>
  <si>
    <t>LEZYCA-WO</t>
  </si>
  <si>
    <t>RAZEM WG GRUPY : 1</t>
  </si>
  <si>
    <t>210-030002214</t>
  </si>
  <si>
    <t>SIECI KABLOWE ZASILAJACE-ŁĘZYCA</t>
  </si>
  <si>
    <t>441-030003079</t>
  </si>
  <si>
    <t>POMPY WIROWE -PS1 -ŁĘŻYCA</t>
  </si>
  <si>
    <t>441-030003080</t>
  </si>
  <si>
    <t>POMPA DO ZESTAWU PODNASZĄCEGO CIŚNIENIE W BUDYNKU-ŁĘŻYCA</t>
  </si>
  <si>
    <t>449-030003091</t>
  </si>
  <si>
    <t>ZESTAW PODNASZĄCY CIŚNIENIE W BUDYNKU SEPARATORÓW PIASKU-ŁĘŻYCA</t>
  </si>
  <si>
    <t>449-030003092</t>
  </si>
  <si>
    <t>ZAWÓR PŁYWAKOWY W ISTNIEJĄCYM ZBIORNIKU WODY TECHNOLOGICZNEJ-ŁĘŻYCA</t>
  </si>
  <si>
    <t>658</t>
  </si>
  <si>
    <t>659-030002211</t>
  </si>
  <si>
    <t>APARATURA KONTROLNO-POMIAROWA I STEROWANIA -PS1-ŁĘŻYCA</t>
  </si>
  <si>
    <t>659-030002212</t>
  </si>
  <si>
    <t>AKPIA DO ZEST.PODNOSZĄCEGO CIŚNIENIE W BUD.SEPARATORÓW PIASKU -ŁĘZYCA</t>
  </si>
  <si>
    <t>659-030002213</t>
  </si>
  <si>
    <t>AKPIA DO PRASOPŁUCZKI-ŁĘZYCA</t>
  </si>
  <si>
    <t>RAZEM WG GRUPY : 6</t>
  </si>
  <si>
    <t>000</t>
  </si>
  <si>
    <t>000-000007027</t>
  </si>
  <si>
    <t>ZASADZENIE WIELOLETNIE (LAS)</t>
  </si>
  <si>
    <t>RAZEM GRUPA  0</t>
  </si>
  <si>
    <t>101</t>
  </si>
  <si>
    <t>101-010000001</t>
  </si>
  <si>
    <t>BUDYNEK SUSZARNI OSADÓW ŚCIEKOWYCH WRAZ Z TECHNOLOGIĄ.</t>
  </si>
  <si>
    <t>2011-12-31</t>
  </si>
  <si>
    <t>101-010002002</t>
  </si>
  <si>
    <t>BUDYNEK PRZEPOMPOW. KRAT I SIT</t>
  </si>
  <si>
    <t>101-010002006</t>
  </si>
  <si>
    <t>SEPARATOR PIASKU, ZAD.73</t>
  </si>
  <si>
    <t>101-010002024</t>
  </si>
  <si>
    <t>PRZEPOMPOWNIA OSADU RECYLKULAC</t>
  </si>
  <si>
    <t>101-010002029</t>
  </si>
  <si>
    <t>BUDYNEK PRAS, ZAD.21</t>
  </si>
  <si>
    <t>101-010002045</t>
  </si>
  <si>
    <t>STACJA TRANSFORMATOROWA-BUDOWL</t>
  </si>
  <si>
    <t>104-010000002</t>
  </si>
  <si>
    <t>MAGAZYN OSADU WYSUSZONEGO</t>
  </si>
  <si>
    <t>104-010002031</t>
  </si>
  <si>
    <t>BUDYNEK GARAŻOWO-MAGAZYNOWY</t>
  </si>
  <si>
    <t>109</t>
  </si>
  <si>
    <t>109-010002032</t>
  </si>
  <si>
    <t>BUDYNEK OBSŁUGI TECHNICZNEJ</t>
  </si>
  <si>
    <t>RAZEM GRUPA   1</t>
  </si>
  <si>
    <t>210-010000003</t>
  </si>
  <si>
    <t>PRZEPOMPOWNIA ŚCIEKÓW Z KOMORA ZASUW</t>
  </si>
  <si>
    <t>210-020002049</t>
  </si>
  <si>
    <t>LINIA ZASILAJĄCA 15 KV,ZAD.43</t>
  </si>
  <si>
    <t>210-020002050</t>
  </si>
  <si>
    <t>ZASILENIE OCZYSZCZALNI W ENERG</t>
  </si>
  <si>
    <t>210-020002053</t>
  </si>
  <si>
    <t>LINIA TELEFONICZNA ŁĘŻYCA</t>
  </si>
  <si>
    <t>211-01000006</t>
  </si>
  <si>
    <t>SIECI ZEWNĘTRZNE KANALIZACJA</t>
  </si>
  <si>
    <t>211-020001001</t>
  </si>
  <si>
    <t>KANAŁ ODPROWADZAJĄCY OTWARTY</t>
  </si>
  <si>
    <t>211-020001002</t>
  </si>
  <si>
    <t>PRZECISK POD TORAMI 2000x2000</t>
  </si>
  <si>
    <t>211-020001003</t>
  </si>
  <si>
    <t>KANAŁ ODPROWADZAJĄCY Q 2000</t>
  </si>
  <si>
    <t>211-020001004</t>
  </si>
  <si>
    <t>KANAŁ OBEJŚCIOWY, ZAD.4</t>
  </si>
  <si>
    <t>211-020001005</t>
  </si>
  <si>
    <t>RUROCIĄG ŻELBETOWY Q2500 ZAD.5</t>
  </si>
  <si>
    <t>211-020001012</t>
  </si>
  <si>
    <t>KANAŁ Q 2500 MM ZAD.2,3,4</t>
  </si>
  <si>
    <t>211-020001013</t>
  </si>
  <si>
    <t>KANAŁ Q 1600 MM ZAD.15</t>
  </si>
  <si>
    <t>211-020001014</t>
  </si>
  <si>
    <t>PRZECISK POD TORAMI 2500x2500</t>
  </si>
  <si>
    <t>211-020001015</t>
  </si>
  <si>
    <t>KANAŁ Q 2500 MM ZAD.17</t>
  </si>
  <si>
    <t>211-020002001</t>
  </si>
  <si>
    <t>KORYTO ODPŁYWOWE DO BUD.KRAT</t>
  </si>
  <si>
    <t>211-020002003</t>
  </si>
  <si>
    <t>KANAŁ OD BUDYNKU KRAT I SIT</t>
  </si>
  <si>
    <t>211-020002004</t>
  </si>
  <si>
    <t>PIASKOWNIK NR 1, ZAD. NR 2</t>
  </si>
  <si>
    <t>211-020002005</t>
  </si>
  <si>
    <t>PIASKOWNIK NR 2, ZAD.NR 2</t>
  </si>
  <si>
    <t>211-020002007</t>
  </si>
  <si>
    <t>KORYTO Z PIASKOWNIKA DO KOMORY</t>
  </si>
  <si>
    <t>211-020002008</t>
  </si>
  <si>
    <t>KOMORA ROZDZIELCZA NR 1 ZAD.05</t>
  </si>
  <si>
    <t>211-020002009</t>
  </si>
  <si>
    <t>KOMORA ROZDZIELCZA NR 2,ZAD.06</t>
  </si>
  <si>
    <t>211-020002010</t>
  </si>
  <si>
    <t>KOMORA DEFOSFATACJI ZAD.NR 07</t>
  </si>
  <si>
    <t>211-020002011</t>
  </si>
  <si>
    <t>KOMORA NAPOWIETRZANIA NR 1</t>
  </si>
  <si>
    <t>211-020002012</t>
  </si>
  <si>
    <t>KOMORA NAPOWIETRZANIA NR 2</t>
  </si>
  <si>
    <t>211-020002013</t>
  </si>
  <si>
    <t>KOMORA NAPOWIETRZANIA NR 3</t>
  </si>
  <si>
    <t>211-020002014</t>
  </si>
  <si>
    <t>KOMORA ROZDZIELCZA NR 3,ZAD.11</t>
  </si>
  <si>
    <t>211-020002015</t>
  </si>
  <si>
    <t>OSADNIK WTÓRNY NR 1, ZAD.12</t>
  </si>
  <si>
    <t>211-020002016</t>
  </si>
  <si>
    <t>ODADNIK WTÓRNY NR 2, ZAD.13</t>
  </si>
  <si>
    <t>211-020002017</t>
  </si>
  <si>
    <t>OSADNIK WTÓRNY NR 3, ZAD.14</t>
  </si>
  <si>
    <t>211-020002018</t>
  </si>
  <si>
    <t>OSADNIK WTÓRNY NR 4, ZAD.15</t>
  </si>
  <si>
    <t>211-020002019</t>
  </si>
  <si>
    <t>OSADNIK WTÓRNY NR 5, ZAD.16</t>
  </si>
  <si>
    <t>211-020002020</t>
  </si>
  <si>
    <t>OSADNIK WTÓRNY NR 6, ZAD.17</t>
  </si>
  <si>
    <t>211-020002021</t>
  </si>
  <si>
    <t>KOMORA ZBIORCZA NR 1, ZAD.18</t>
  </si>
  <si>
    <t>211-020002022</t>
  </si>
  <si>
    <t>KOMORA ZBIORCZA NR 2, ZAD.19</t>
  </si>
  <si>
    <t>211-020002023</t>
  </si>
  <si>
    <t>KOMORA ZBIORCZA NR 3, ZAD.20</t>
  </si>
  <si>
    <t>211-020002025</t>
  </si>
  <si>
    <t>KOMORA ROZDZIELCZA NR 4,ZAD.22</t>
  </si>
  <si>
    <t>211-020002026</t>
  </si>
  <si>
    <t>ZAGĘSZCZACZ OSADU NR 1, ZAD.23</t>
  </si>
  <si>
    <t>211-020002027</t>
  </si>
  <si>
    <t>ZAGĘSZCZACZ OSADU NR 2, ZAD.24</t>
  </si>
  <si>
    <t>211-020002028</t>
  </si>
  <si>
    <t>ZAGĘSZCZACZ OSADU NR 3, ZAD.25</t>
  </si>
  <si>
    <t>211-020002030</t>
  </si>
  <si>
    <t>STUDNIA ZBIORCZA CIAŁ PŁYWAJĄC</t>
  </si>
  <si>
    <t>211-020002033</t>
  </si>
  <si>
    <t>UJĘCIE WODY, ZAD.38</t>
  </si>
  <si>
    <t>211-020002034</t>
  </si>
  <si>
    <t>SIEĆ WODOCIĄGOWA NA TER.OCZYSZ</t>
  </si>
  <si>
    <t>211-020002035</t>
  </si>
  <si>
    <t>KANALIZACJA SANIT.NA TER.OCZYS</t>
  </si>
  <si>
    <t>211-020002036</t>
  </si>
  <si>
    <t>LOKALNA PRZEPOMPOWNIA ŚCIEKÓW</t>
  </si>
  <si>
    <t>211-020002037</t>
  </si>
  <si>
    <t>KANALIZACJA DESZCZOWA, ZAD.56</t>
  </si>
  <si>
    <t>211-020002038</t>
  </si>
  <si>
    <t>SIEĆ CO ZEWNĘTRZNA, ZAD.55</t>
  </si>
  <si>
    <t>211-020002039</t>
  </si>
  <si>
    <t>RUROCIĄGI SPRĘŻONEGO POWIETRZA</t>
  </si>
  <si>
    <t>211-020002040</t>
  </si>
  <si>
    <t>RUROCIĄG TECH.HOBAS,ZAD.58-64</t>
  </si>
  <si>
    <t>211-020002041</t>
  </si>
  <si>
    <t>RUROCIĄG TECH.UPONOR,ZAD.65-68</t>
  </si>
  <si>
    <t>211-020002042</t>
  </si>
  <si>
    <t>RUROCIĄG TECH.POLIETYLENOWY</t>
  </si>
  <si>
    <t>211-020002043</t>
  </si>
  <si>
    <t>INSTALCJA DOZOW. CHEMIKALIAMI</t>
  </si>
  <si>
    <t>211-020002051</t>
  </si>
  <si>
    <t>WEWNĄTRZZAKŁ.SIECI ZASIL.I STE</t>
  </si>
  <si>
    <t>211-020002052</t>
  </si>
  <si>
    <t>OŚWIETLENIE TERENU, ZAD.57</t>
  </si>
  <si>
    <t>211-020002054</t>
  </si>
  <si>
    <t>WEWNĄTRZZAKŁ.LINIE TEL.ZAD.71</t>
  </si>
  <si>
    <t>211-020002061</t>
  </si>
  <si>
    <t>STAW Z FONTANNĄ, ZAD.44</t>
  </si>
  <si>
    <t>211-020003063</t>
  </si>
  <si>
    <t>INSTAL.DOZOW.CHEMIKALIAMI(FOSF</t>
  </si>
  <si>
    <t>211-020003073</t>
  </si>
  <si>
    <t>PRZEWODY SIECI TECH.DOPR.OSAD</t>
  </si>
  <si>
    <t>211-020007038</t>
  </si>
  <si>
    <t>RUROCIĄG GAZOWY</t>
  </si>
  <si>
    <t>220-010000004</t>
  </si>
  <si>
    <t>DROGI I PLACE WEWNĘTRNE BETONOWE</t>
  </si>
  <si>
    <t>220-020001028</t>
  </si>
  <si>
    <t>DROGA WZDŁUŻ KANAŁU ZAD.5-12</t>
  </si>
  <si>
    <t>220-020001029</t>
  </si>
  <si>
    <t>DROGA WZDŁUŻ KANAŁU ZAD.3-4</t>
  </si>
  <si>
    <t>220-020002055</t>
  </si>
  <si>
    <t>PUNKT ZLEWNY ŚCIEKÓW, ZAD.72</t>
  </si>
  <si>
    <t>220-020002057</t>
  </si>
  <si>
    <t>DROGA ŁĘZYCA-OCZYSZCZALNIA</t>
  </si>
  <si>
    <t>220-020002058</t>
  </si>
  <si>
    <t>DROGA DO PUNKTU ZLEWNEGO</t>
  </si>
  <si>
    <t>220-020002059</t>
  </si>
  <si>
    <t>DROGI WEWNĄTRZZAKŁADOWE ZAD.99</t>
  </si>
  <si>
    <t>223-020001021</t>
  </si>
  <si>
    <t>MOST NR 38 ZAD.12</t>
  </si>
  <si>
    <t>223-020001022</t>
  </si>
  <si>
    <t>MOST NR 39, ZAD.12</t>
  </si>
  <si>
    <t>223-020001023</t>
  </si>
  <si>
    <t>KŁADKA NR 75, ZAD.12</t>
  </si>
  <si>
    <t>223-020001024</t>
  </si>
  <si>
    <t>MOST NR 34, ZAD.9</t>
  </si>
  <si>
    <t>223-020001025</t>
  </si>
  <si>
    <t>MOST NR 30, ZAD.8</t>
  </si>
  <si>
    <t>223-020001026</t>
  </si>
  <si>
    <t>MOST NR 28, ZAD.7</t>
  </si>
  <si>
    <t>223-020001027</t>
  </si>
  <si>
    <t>MOST NR 25, ZAD.6</t>
  </si>
  <si>
    <t>223-020002064</t>
  </si>
  <si>
    <t>MUR OPOROWY PRZY BUD.KRAT I SI</t>
  </si>
  <si>
    <t>BUDOWLA PRZELEWOWA NR 37</t>
  </si>
  <si>
    <t>BUDOWLA PRZELEWOWA NR 36A</t>
  </si>
  <si>
    <t>BUDOWLA PRZELEWOWA NR 31</t>
  </si>
  <si>
    <t>BUDOWLA PRZELEWOWA NR 29</t>
  </si>
  <si>
    <t>224-020001020</t>
  </si>
  <si>
    <t>BUDOWLA PRZELEWOWA NR 26</t>
  </si>
  <si>
    <t>224-020008002</t>
  </si>
  <si>
    <t>PRZEBUDOWA CIEKU</t>
  </si>
  <si>
    <t>291-01000005</t>
  </si>
  <si>
    <t>ZBIORNIK WODY TECHNOLOGICZNEJ</t>
  </si>
  <si>
    <t>291-020002060</t>
  </si>
  <si>
    <t>BRAMA WJAZDOWA Z OGRODZENIEM</t>
  </si>
  <si>
    <t>291-020002062</t>
  </si>
  <si>
    <t>STREFA OCHRONY SANITARNEJ</t>
  </si>
  <si>
    <t>291-020002063</t>
  </si>
  <si>
    <t>OBUDOWA ŚMIETNIKA, ZAD.28</t>
  </si>
  <si>
    <t>RAZEM GRUPA  2</t>
  </si>
  <si>
    <t>300</t>
  </si>
  <si>
    <t>300-030007014</t>
  </si>
  <si>
    <t>KOCIEŁ CO</t>
  </si>
  <si>
    <t>300-030007015</t>
  </si>
  <si>
    <t>RAZEM GUPA  3</t>
  </si>
  <si>
    <t>440-040003079</t>
  </si>
  <si>
    <t>POMPA WYSOK./HD/ DO MYCIA TKAN</t>
  </si>
  <si>
    <t>441-010003008</t>
  </si>
  <si>
    <t>POMPA NA DOPŁYWIE</t>
  </si>
  <si>
    <t>441-040003004</t>
  </si>
  <si>
    <t>441-040003005</t>
  </si>
  <si>
    <t>441-040003006</t>
  </si>
  <si>
    <t>441-040003007</t>
  </si>
  <si>
    <t>441-040003053</t>
  </si>
  <si>
    <t>POMPY ZANURZ.TYPU KSB DO OSADU</t>
  </si>
  <si>
    <t>441-040003054</t>
  </si>
  <si>
    <t>441-040003055</t>
  </si>
  <si>
    <t>POMPA ZANURZ.TYPU KSB DO OSADU</t>
  </si>
  <si>
    <t>441-040003056</t>
  </si>
  <si>
    <t>441-040003057</t>
  </si>
  <si>
    <t>441-040003058</t>
  </si>
  <si>
    <t>POMPY WIRNIKOWE OSADU NADMIER.</t>
  </si>
  <si>
    <t>441-040003059</t>
  </si>
  <si>
    <t>441-040003060</t>
  </si>
  <si>
    <t>441-040003061</t>
  </si>
  <si>
    <t>POMPY ZANURZ.PRZEPOMP.CIAŁ PŁ.</t>
  </si>
  <si>
    <t>441-040003062</t>
  </si>
  <si>
    <t>441-040003070</t>
  </si>
  <si>
    <t>POMPA W PRZEPOMPOWNI LOKALNEJ</t>
  </si>
  <si>
    <t>441-040003080</t>
  </si>
  <si>
    <t>POMPA WIRNIKOWA DO MYCIA TKAN.</t>
  </si>
  <si>
    <t>441-040003093</t>
  </si>
  <si>
    <t>POMPA ZANURZENIOWA</t>
  </si>
  <si>
    <t>441-040003094</t>
  </si>
  <si>
    <t>441-040003095</t>
  </si>
  <si>
    <t>441-040003096</t>
  </si>
  <si>
    <t>441-040004008</t>
  </si>
  <si>
    <t>POMPA Z PRZEPOMP.LOKALNEJ</t>
  </si>
  <si>
    <t>441-040004009</t>
  </si>
  <si>
    <t>POMPA Z PRZEPOMPOWNI LOKALNEJ</t>
  </si>
  <si>
    <t>441-040004010</t>
  </si>
  <si>
    <t>441-040004011</t>
  </si>
  <si>
    <t>POMPA PULPY PIASKOWEJ</t>
  </si>
  <si>
    <t>441-040004012</t>
  </si>
  <si>
    <t>441-040004013</t>
  </si>
  <si>
    <t>441-040007011</t>
  </si>
  <si>
    <t>POMPA ZATAPIALNA</t>
  </si>
  <si>
    <t>442-040003071</t>
  </si>
  <si>
    <t>POMPA DOPROWADZ.OSAD DO MIESZ.</t>
  </si>
  <si>
    <t>442-040003072</t>
  </si>
  <si>
    <t>POMPA DOPROWADZA OSAD DO MIESZ</t>
  </si>
  <si>
    <t>442-040003076</t>
  </si>
  <si>
    <t>POMPA DOZUJĄCA MLEKO WAPIENNE</t>
  </si>
  <si>
    <t>442-040003077</t>
  </si>
  <si>
    <t>POMPA DOZUJĄCA  MLEKO WAPIENNE</t>
  </si>
  <si>
    <t>444-040003081</t>
  </si>
  <si>
    <t>APARAT SPRĘŻARKOWY W BUD.PRASY</t>
  </si>
  <si>
    <t>444-040004006</t>
  </si>
  <si>
    <t>SPRĘŻARKA /BUDYNEK SEPARATÓW/</t>
  </si>
  <si>
    <t>445-040003023</t>
  </si>
  <si>
    <t>DMUCHAWA</t>
  </si>
  <si>
    <t>445-040003024</t>
  </si>
  <si>
    <t>449-040003064</t>
  </si>
  <si>
    <t>POMPA DOZ.CHEMIK.DO STRĄC.FOSF</t>
  </si>
  <si>
    <t>449-040003065</t>
  </si>
  <si>
    <t>POMPY DOZ.CHEMIK DO STRĄC.FOSF</t>
  </si>
  <si>
    <t>449-040003066</t>
  </si>
  <si>
    <t>449-040003074</t>
  </si>
  <si>
    <t>POMPA DOZUJ.SOLE ŻELAZA OSADU</t>
  </si>
  <si>
    <t>449-040003075</t>
  </si>
  <si>
    <t>484-040007010</t>
  </si>
  <si>
    <t>ZESTAW DO SPAWANIA</t>
  </si>
  <si>
    <t>491-040007003</t>
  </si>
  <si>
    <t>ZESPÓŁ KOMPUTEROWY-GŁ.TECHNOL.</t>
  </si>
  <si>
    <t>491-040007004</t>
  </si>
  <si>
    <t>ZESPÓŁ KOMPUTEROWY DYREKTOR</t>
  </si>
  <si>
    <t>491-040008006</t>
  </si>
  <si>
    <t>ZESTAW KOMPUTEROWY</t>
  </si>
  <si>
    <t>492-040002044</t>
  </si>
  <si>
    <t>INSTALACJA STEROWANIA AMONIAK.</t>
  </si>
  <si>
    <t>492-040003085</t>
  </si>
  <si>
    <t>SYSTEM POMIARU AUTOM.I STER.PR</t>
  </si>
  <si>
    <t>RAZEM GRUPA  4</t>
  </si>
  <si>
    <t>590-050005009</t>
  </si>
  <si>
    <t>PŁUG</t>
  </si>
  <si>
    <t>591</t>
  </si>
  <si>
    <t>591-050005002</t>
  </si>
  <si>
    <t>WÓZ ASENIZACYJNY -PRZYCZEPA T544</t>
  </si>
  <si>
    <t>591-050005003</t>
  </si>
  <si>
    <t>PRZYCZEPA 4,5 T-WYWROTKA T-604</t>
  </si>
  <si>
    <t>591-050005004</t>
  </si>
  <si>
    <t>ŁADOWACZ TUR</t>
  </si>
  <si>
    <t>591-050007037</t>
  </si>
  <si>
    <t>ŁADOWACZ TROLL</t>
  </si>
  <si>
    <t>592-050005006</t>
  </si>
  <si>
    <t>CIĄGNIK KOSIARKA HUSQVARNA /TRAKTOREK/</t>
  </si>
  <si>
    <t>594</t>
  </si>
  <si>
    <t>594-050005005</t>
  </si>
  <si>
    <t>KOSIARKA ROTACYJNA</t>
  </si>
  <si>
    <t>RAZEM GRUPA 5</t>
  </si>
  <si>
    <t>601</t>
  </si>
  <si>
    <t>601-060001006</t>
  </si>
  <si>
    <t>KANAŁ DOPROWADZ.OTWARTY ZAD.6</t>
  </si>
  <si>
    <t>601-060001007</t>
  </si>
  <si>
    <t>ZBIORNIK RETENCYJNY NR 5 ZAD.7</t>
  </si>
  <si>
    <t>601-060001008</t>
  </si>
  <si>
    <t>ZBIORNIK RETENCYJNY NR 4 ZAD.8</t>
  </si>
  <si>
    <t>601-060001009</t>
  </si>
  <si>
    <t>ZBIORNIK RETENCYJNY NR 3 ZAD.9</t>
  </si>
  <si>
    <t>601-060001010</t>
  </si>
  <si>
    <t>ZBIORNIK RETENCYJNY NR 2 ZAD11</t>
  </si>
  <si>
    <t>601-060001011</t>
  </si>
  <si>
    <t>ZBIORNIK RETENCYJNY NR 1 ZAD12</t>
  </si>
  <si>
    <t>610</t>
  </si>
  <si>
    <t>610-060002046</t>
  </si>
  <si>
    <t>STACJA  TRANSF-ROZDZ. ZAD.26</t>
  </si>
  <si>
    <t>610-060003086</t>
  </si>
  <si>
    <t>ROZDZIELNICA  N/N NSV -1</t>
  </si>
  <si>
    <t>610-060003087</t>
  </si>
  <si>
    <t>ROZDZIELNICA N/N NSV -2</t>
  </si>
  <si>
    <t>610-060003099</t>
  </si>
  <si>
    <t>ROZDZIELNICA N/N NSV-3</t>
  </si>
  <si>
    <t>611</t>
  </si>
  <si>
    <t>611-060003092</t>
  </si>
  <si>
    <t>URZĄDZ.I APARAT.STEROWNICZA</t>
  </si>
  <si>
    <t>612</t>
  </si>
  <si>
    <t>612-060003088</t>
  </si>
  <si>
    <t>STACJA PRZETWORNIKA USV</t>
  </si>
  <si>
    <t>613</t>
  </si>
  <si>
    <t>613-060002047</t>
  </si>
  <si>
    <t>TRANSFORMATOR 1000 KVA</t>
  </si>
  <si>
    <t>613-060002048</t>
  </si>
  <si>
    <t>TRANSFORMATOR  1000 KVA</t>
  </si>
  <si>
    <t>624-060017030</t>
  </si>
  <si>
    <t>SYSTEM MONITOROWANIA</t>
  </si>
  <si>
    <t>626-060007031</t>
  </si>
  <si>
    <t>CENTRALA TELEFONICZNA</t>
  </si>
  <si>
    <t>632</t>
  </si>
  <si>
    <t>632-060003089</t>
  </si>
  <si>
    <t>KOMPENSATOR PRĄDÓW BIERNYCH</t>
  </si>
  <si>
    <t>632-060003090</t>
  </si>
  <si>
    <t>KOMPRESATOR PRĄDÓW BIERNYCH</t>
  </si>
  <si>
    <t>632-060003091</t>
  </si>
  <si>
    <t>641</t>
  </si>
  <si>
    <t>641-060003009</t>
  </si>
  <si>
    <t>WCIĄGNIK ŁANCUCHOWY /KRATY/</t>
  </si>
  <si>
    <t>641-060003010</t>
  </si>
  <si>
    <t>WCIĄGNIK ŁANCUCHOWY RĘCZNY</t>
  </si>
  <si>
    <t>641-060003011</t>
  </si>
  <si>
    <t>WCIĄGNIK ŁANCUCH.RĘCZNY /SITA/</t>
  </si>
  <si>
    <t>641-060003012</t>
  </si>
  <si>
    <t>641-060004004</t>
  </si>
  <si>
    <t>DZWIG RĘCZNY NA PIASKOWNIKU</t>
  </si>
  <si>
    <t>641-060004005</t>
  </si>
  <si>
    <t>643</t>
  </si>
  <si>
    <t>643-060003003</t>
  </si>
  <si>
    <t>PODAJNIK TAŚMOWY DO TRANP.SKRA</t>
  </si>
  <si>
    <t>643-060003020</t>
  </si>
  <si>
    <t>TRANSPORTER SLIMAK.Z URZĄDZ.</t>
  </si>
  <si>
    <t>643-060003082</t>
  </si>
  <si>
    <t>PRZENOSNIK PLACKÓW PO FILTR.</t>
  </si>
  <si>
    <t>643-060003083</t>
  </si>
  <si>
    <t>PRZENOSNIK /TRANSP/OSADU ROZDR</t>
  </si>
  <si>
    <t>646</t>
  </si>
  <si>
    <t>646-060003097</t>
  </si>
  <si>
    <t>SUWNICA</t>
  </si>
  <si>
    <t>646-060003098</t>
  </si>
  <si>
    <t>653-060007012</t>
  </si>
  <si>
    <t>CENTRALA KLIMATYZACYJNA</t>
  </si>
  <si>
    <t>653-060007032</t>
  </si>
  <si>
    <t>SZAFA KLIMATYZACYJNA</t>
  </si>
  <si>
    <t>653-060007033</t>
  </si>
  <si>
    <t>KLIMATYZATOR ŚCIENNY</t>
  </si>
  <si>
    <t>654</t>
  </si>
  <si>
    <t>654-060007013</t>
  </si>
  <si>
    <t>STACJA UZDATNIANIA WODY</t>
  </si>
  <si>
    <t>658-060003001</t>
  </si>
  <si>
    <t>KRATA RZADKA Z PRZEGROD.STALI</t>
  </si>
  <si>
    <t>658-060003002</t>
  </si>
  <si>
    <t>KRATA RZADKA  Z PRZEGR.STAL.</t>
  </si>
  <si>
    <t>658-060003015</t>
  </si>
  <si>
    <t>SITO BĘBENOWE GĘSTE</t>
  </si>
  <si>
    <t>658-060003016</t>
  </si>
  <si>
    <t>658-060003017</t>
  </si>
  <si>
    <t>658-060003018</t>
  </si>
  <si>
    <t>658-060003019</t>
  </si>
  <si>
    <t>658-060003021</t>
  </si>
  <si>
    <t>ZGARNIACZE PIASKU</t>
  </si>
  <si>
    <t>658-060003022</t>
  </si>
  <si>
    <t>658-060003025</t>
  </si>
  <si>
    <t>MIESZADŁO ZANURZ.W KOMORZE DEF</t>
  </si>
  <si>
    <t>658-060003026</t>
  </si>
  <si>
    <t>658-060003027</t>
  </si>
  <si>
    <t>658-060003029</t>
  </si>
  <si>
    <t>URZĄDZ.NAPOWIETRZ.WIRN.JEDNOB.</t>
  </si>
  <si>
    <t>658-060003030</t>
  </si>
  <si>
    <t>URZĄDZ.NAPOWIETRZ.WIRNIK.JEDN.</t>
  </si>
  <si>
    <t>658-060003031</t>
  </si>
  <si>
    <t>658-060003032</t>
  </si>
  <si>
    <t>URZADZ.NAPOWIETRZ.WIRNIK.JEDN.</t>
  </si>
  <si>
    <t>658-060003033</t>
  </si>
  <si>
    <t>658-060003034</t>
  </si>
  <si>
    <t>658-060003035</t>
  </si>
  <si>
    <t>658-060003036</t>
  </si>
  <si>
    <t>658-060003037</t>
  </si>
  <si>
    <t>658-060003038</t>
  </si>
  <si>
    <t>658-060003039</t>
  </si>
  <si>
    <t>658-060003040</t>
  </si>
  <si>
    <t>658-060003041</t>
  </si>
  <si>
    <t>URZĄDZ.NAPOWIETRZ.-WIRNIKOWE</t>
  </si>
  <si>
    <t>658-060003042</t>
  </si>
  <si>
    <t>URZADZ.NAPOWIETRZ.-WIRNIKOWE</t>
  </si>
  <si>
    <t>658-060003043</t>
  </si>
  <si>
    <t>658-060003044</t>
  </si>
  <si>
    <t>658-060003045</t>
  </si>
  <si>
    <t>658-060003046</t>
  </si>
  <si>
    <t>658-060003047</t>
  </si>
  <si>
    <t>ZGARNIACZ KOŁOWY</t>
  </si>
  <si>
    <t>658-060003048</t>
  </si>
  <si>
    <t>658-060003049</t>
  </si>
  <si>
    <t>658-060003050</t>
  </si>
  <si>
    <t>658-060003051</t>
  </si>
  <si>
    <t>658-060003052</t>
  </si>
  <si>
    <t>658-060003067</t>
  </si>
  <si>
    <t>MIESZADŁO ZAGĘSZCZACZA OSADU</t>
  </si>
  <si>
    <t>658-060003068</t>
  </si>
  <si>
    <t>658-060003069</t>
  </si>
  <si>
    <t>658-060003078</t>
  </si>
  <si>
    <t>PRASA FILTRACYJNA</t>
  </si>
  <si>
    <t>658-060003084</t>
  </si>
  <si>
    <t>INSTAL.DO PRZYGOT.PRZER.I UNIE</t>
  </si>
  <si>
    <t>658-060004002</t>
  </si>
  <si>
    <t>WAGA POMOSTOWA</t>
  </si>
  <si>
    <t>658-060004003</t>
  </si>
  <si>
    <t>PUNKT ZLEWNY</t>
  </si>
  <si>
    <t>658-060004007</t>
  </si>
  <si>
    <t>INSTALACJA DO ODWADNIANIA PIAS</t>
  </si>
  <si>
    <t>659-060003028</t>
  </si>
  <si>
    <t>681</t>
  </si>
  <si>
    <t>681-060007005</t>
  </si>
  <si>
    <t>KONTENER NA OSAD</t>
  </si>
  <si>
    <t>681-060007006</t>
  </si>
  <si>
    <t>681-060007007</t>
  </si>
  <si>
    <t>681-060007008</t>
  </si>
  <si>
    <t>681-060007009</t>
  </si>
  <si>
    <t>681-060007021</t>
  </si>
  <si>
    <t>POJEMNIK NA ODPADY</t>
  </si>
  <si>
    <t>681-060007022</t>
  </si>
  <si>
    <t>681-060007023</t>
  </si>
  <si>
    <t>RAZEM GRUPA  6</t>
  </si>
  <si>
    <t>742-070005008</t>
  </si>
  <si>
    <t>SAMOCHÓD LUBLIN BRABOWIEC</t>
  </si>
  <si>
    <t>742-070007020</t>
  </si>
  <si>
    <t>SAMOCHÓD BRAMOW VOLVO F618 CIEŻ.</t>
  </si>
  <si>
    <t>742-070007029</t>
  </si>
  <si>
    <t>SAMOCHÓD FIAT SEICENTO VAN</t>
  </si>
  <si>
    <t>746-070005001</t>
  </si>
  <si>
    <t>CIĄGNIK URSUS 4512 K</t>
  </si>
  <si>
    <t>763-070005007</t>
  </si>
  <si>
    <t>WÓZEK WIDŁOWY GPW 1600</t>
  </si>
  <si>
    <t>RAZEM GRUPA  7</t>
  </si>
  <si>
    <t>800-080007006</t>
  </si>
  <si>
    <t>URZĄDZ.WEŻOWE TŁ.</t>
  </si>
  <si>
    <t>800-080007041</t>
  </si>
  <si>
    <t>ANALIZATOR GAZU</t>
  </si>
  <si>
    <t>801-080006001</t>
  </si>
  <si>
    <t>LABORAT.STANOWISKO PRZYŚCIENNE</t>
  </si>
  <si>
    <t>801-080006002</t>
  </si>
  <si>
    <t>LABORAT STANOWISKO PRZYŚCIENNE</t>
  </si>
  <si>
    <t>801-080006003</t>
  </si>
  <si>
    <t>LABORAT.STANOWISKO DO MYCIA</t>
  </si>
  <si>
    <t>801-080006004</t>
  </si>
  <si>
    <t>801-080006005</t>
  </si>
  <si>
    <t>SZAFA LABORATORYJNA SS-2</t>
  </si>
  <si>
    <t>801-080006006</t>
  </si>
  <si>
    <t>ZESTAW LABORATORYJNY SL-3L</t>
  </si>
  <si>
    <t>801-080006007</t>
  </si>
  <si>
    <t>801-080006008</t>
  </si>
  <si>
    <t>801-080006009</t>
  </si>
  <si>
    <t>ZEST.LABORATORYJNY MGDII BIAŁY</t>
  </si>
  <si>
    <t>801-080006010</t>
  </si>
  <si>
    <t>LABOR.STANOW.WYSYP.LSW-1 M1.M2</t>
  </si>
  <si>
    <t>801-080006011</t>
  </si>
  <si>
    <t>WYCIĄG CHEMICZNY CERAM.WCCN227</t>
  </si>
  <si>
    <t>801-080006012</t>
  </si>
  <si>
    <t>801-080006013</t>
  </si>
  <si>
    <t>SPEKTROFOTOMETR DR/2010, 49300</t>
  </si>
  <si>
    <t>801-080006014</t>
  </si>
  <si>
    <t>PH-METR EC30, 50100-01</t>
  </si>
  <si>
    <t>801-080006015</t>
  </si>
  <si>
    <t>SUSZARKA LAB.UM400,68618085</t>
  </si>
  <si>
    <t>801-080006016</t>
  </si>
  <si>
    <t>WYPOSAŻ.APARAT.I</t>
  </si>
  <si>
    <t>801-080006017</t>
  </si>
  <si>
    <t>DESTYLATOR 2008 69110608 0842-</t>
  </si>
  <si>
    <t>801-080006018</t>
  </si>
  <si>
    <t>WAGA ANALITYCZNA BP2100S</t>
  </si>
  <si>
    <t>801-080006019</t>
  </si>
  <si>
    <t>WAGA TECHNICZNA BP2100S</t>
  </si>
  <si>
    <t>801-080006020</t>
  </si>
  <si>
    <t>CHŁODZIARKA LAB.EXPORT 332 413</t>
  </si>
  <si>
    <t>801-080006021</t>
  </si>
  <si>
    <t>MIERNIK BZT 6-MIEJSCOWY 241833</t>
  </si>
  <si>
    <t>801-080006022</t>
  </si>
  <si>
    <t>REAKTOR CHZT,HACH 45600-21</t>
  </si>
  <si>
    <t>801-080006023</t>
  </si>
  <si>
    <t>KOLUMNA MINERALIZACYJNA HACH</t>
  </si>
  <si>
    <t>801-080006024</t>
  </si>
  <si>
    <t>CIEPLARKA ET618(2xET510)</t>
  </si>
  <si>
    <t>801-080006026</t>
  </si>
  <si>
    <t>PIEC LABORATORYJNY</t>
  </si>
  <si>
    <t>801-080007030</t>
  </si>
  <si>
    <t>TLENOMIERZ</t>
  </si>
  <si>
    <t>801-080007035</t>
  </si>
  <si>
    <t>STACJA POBORU PR</t>
  </si>
  <si>
    <t>801-080007036</t>
  </si>
  <si>
    <t>MIKROSKOP Z APARATURĄ</t>
  </si>
  <si>
    <t>801-080007039</t>
  </si>
  <si>
    <t>DYGESTORIUM CERA</t>
  </si>
  <si>
    <t>803-080007034</t>
  </si>
  <si>
    <t>PROJEKTOR S 30</t>
  </si>
  <si>
    <t>808-080007018</t>
  </si>
  <si>
    <t>MYJKA WYSOKOCIŚNIENIOWA</t>
  </si>
  <si>
    <t>808-080007025</t>
  </si>
  <si>
    <t>KAMERA</t>
  </si>
  <si>
    <t>808-080007026</t>
  </si>
  <si>
    <t>ZESPÓŁ PRĄDOTWÓRCZY ZP4-3/400</t>
  </si>
  <si>
    <t>RAZEM GRUPA  8</t>
  </si>
  <si>
    <t>210-120000991</t>
  </si>
  <si>
    <t>STACJA POMP - RACULKA II</t>
  </si>
  <si>
    <t>210-120001913</t>
  </si>
  <si>
    <t>TRAFOSTACJA   SADOWA</t>
  </si>
  <si>
    <t>211-420001441</t>
  </si>
  <si>
    <t>ELEKTR.SIEC WEWN. POM I SADOWA</t>
  </si>
  <si>
    <t>211-420001442</t>
  </si>
  <si>
    <t>LINIA KABLOWA 6 KV  SADOWA</t>
  </si>
  <si>
    <t>211-420001443</t>
  </si>
  <si>
    <t>LINIA KABLOWA NN SADOWA</t>
  </si>
  <si>
    <t>211-420001924</t>
  </si>
  <si>
    <t>LINIA TELEK.KABL. POMP I-IISADOWA</t>
  </si>
  <si>
    <t>220-220001445</t>
  </si>
  <si>
    <t>LINIA OSWIETLENIOWA-SADOWA</t>
  </si>
  <si>
    <t>SŁUBICKA</t>
  </si>
  <si>
    <t>210-120001321</t>
  </si>
  <si>
    <t>ZESTAW HYDROF-SP.LAS UL.SŁUBIC</t>
  </si>
  <si>
    <t>101-020000103</t>
  </si>
  <si>
    <t>BUDYNEK WARSZTAT.UL.ZJEDN.110A</t>
  </si>
  <si>
    <t>101-020000675</t>
  </si>
  <si>
    <t>BUDYNEK WARSZTATU MECHANICZ.</t>
  </si>
  <si>
    <t>101-020001282</t>
  </si>
  <si>
    <t>BUDYNEK TECHNOLOGICZNY SUW</t>
  </si>
  <si>
    <t>101-020005412</t>
  </si>
  <si>
    <t>BUDYNEK TECHNICZNY WRAZ Z INSTALACJAMI WEWN.PS6 N.KISIELIN</t>
  </si>
  <si>
    <t>102</t>
  </si>
  <si>
    <t>102-010000170</t>
  </si>
  <si>
    <t>MYJNIA NAJAZDOWA</t>
  </si>
  <si>
    <t>102-020000102</t>
  </si>
  <si>
    <t>WIATA Z GARAZAMI UL.ZJEDN.110A</t>
  </si>
  <si>
    <t>103</t>
  </si>
  <si>
    <t>103-020000101</t>
  </si>
  <si>
    <t>STACJA PALIW.ul.AL.ZJEDN.110A</t>
  </si>
  <si>
    <t>104-020000301</t>
  </si>
  <si>
    <t>MAGAZYN OGOLNY  ZJEDNOCZENIA</t>
  </si>
  <si>
    <t>104-020000302</t>
  </si>
  <si>
    <t>MAGAZYN MATER.LATWOPALN./garaż/ul. ZJEDNOCZENA</t>
  </si>
  <si>
    <t>104-020000303</t>
  </si>
  <si>
    <t>WIATA MAGAZYNOWA A15/12 -ZJEDN</t>
  </si>
  <si>
    <t>1989-12-31</t>
  </si>
  <si>
    <t>104-020000304</t>
  </si>
  <si>
    <t>WIATA MAGAZYNOWA A15/30-ZJEDN.</t>
  </si>
  <si>
    <t>104-020000673</t>
  </si>
  <si>
    <t>BUD.MAGAZYNU WAPNA -LABORATORIUM BAKTER./ZAWADA</t>
  </si>
  <si>
    <t>105</t>
  </si>
  <si>
    <t>105-020000008</t>
  </si>
  <si>
    <t>BUDYNEK ADMINISTRACYJNO-BIUROWY .UL.ZJEDNOCZENIA 110A</t>
  </si>
  <si>
    <t>1981-03-31</t>
  </si>
  <si>
    <t>105-020000665</t>
  </si>
  <si>
    <t>BUDYNEK WARSZTATOWO-SOCJALNY</t>
  </si>
  <si>
    <t>109-020000134</t>
  </si>
  <si>
    <t>BUDYNEK SOCJALNY UL.ZJEDN.110A</t>
  </si>
  <si>
    <t>109-020000666</t>
  </si>
  <si>
    <t>BUDYNEK  LABORATORIUM -ADMINISTRACJA ZAWADA</t>
  </si>
  <si>
    <t>121</t>
  </si>
  <si>
    <t>121-010001775</t>
  </si>
  <si>
    <t>DYŻURKA PRZY POMPOWNI-ZAWADA-UJĘCIE LEWAROWE</t>
  </si>
  <si>
    <t>LP.</t>
  </si>
  <si>
    <t>211-520001288</t>
  </si>
  <si>
    <t>291-310001449</t>
  </si>
  <si>
    <t>INSTALACJA POMPOWNI SUW</t>
  </si>
  <si>
    <t>TRAFOSTACJA-W.POLSKIEGO-SUW</t>
  </si>
  <si>
    <t>210-120001284</t>
  </si>
  <si>
    <t>211-320001061</t>
  </si>
  <si>
    <t>211-320001062</t>
  </si>
  <si>
    <t>211-320001066</t>
  </si>
  <si>
    <t>211-320001286</t>
  </si>
  <si>
    <t>211-320001287</t>
  </si>
  <si>
    <t>211-320001291</t>
  </si>
  <si>
    <t>211-420001440</t>
  </si>
  <si>
    <t>211-420002105</t>
  </si>
  <si>
    <t>211-420002106</t>
  </si>
  <si>
    <t>PRZEPOMPOWNIA SCIEK.Q1500 SUW</t>
  </si>
  <si>
    <t>STUDNIA GLEBINOWA NR 19-W.POLSKIEGO-SUW</t>
  </si>
  <si>
    <t>STUDNIA GLEBINOWA 20 Z KROSN.- SUW</t>
  </si>
  <si>
    <t>STUDNIA GLEBINOWA NR 30 UL KROSNIENSKA-SUW</t>
  </si>
  <si>
    <t>STUDNIA GLEBINOWA 20z' SUW</t>
  </si>
  <si>
    <t>STUDNIA GLEBINOWA 21z" SUW</t>
  </si>
  <si>
    <t>STUDNIA GLEBINOWA 21 Z SUW</t>
  </si>
  <si>
    <t>ELEKTROTECH. SIEC WEW. W.POLSKIEGO-SUW</t>
  </si>
  <si>
    <t>SIEĆ OŚWIETLENIOWA ZEWNĘTRZNA-SUW ZACISZE</t>
  </si>
  <si>
    <t>LINIE KABLOWE ZASILAJĄCE STER.SUW ZACISZE</t>
  </si>
  <si>
    <t>RAZEM GRUPA 2</t>
  </si>
  <si>
    <t>Gr.KS T</t>
  </si>
  <si>
    <t>Data przyjęcia</t>
  </si>
  <si>
    <t>801-010000796</t>
  </si>
  <si>
    <t>AUTOKLAW ZAWADA</t>
  </si>
  <si>
    <t>801-010000818</t>
  </si>
  <si>
    <t>APARAT DODESTYLACJI Z PARĄ</t>
  </si>
  <si>
    <t>801-010000836</t>
  </si>
  <si>
    <t>AUTOKLAW LABORATORYJNY PIONOWY SYSTEC VX-55</t>
  </si>
  <si>
    <t>2010-09-09</t>
  </si>
  <si>
    <t>801-010000863</t>
  </si>
  <si>
    <t>STERYLIZATOR PAROWY- AUTOKLAW ASL80 MSV</t>
  </si>
  <si>
    <t>2013-12-19</t>
  </si>
  <si>
    <t>801-010000875</t>
  </si>
  <si>
    <t>SYSTEM OCZYSZCZANIA WODY B30HPLC/W 03/</t>
  </si>
  <si>
    <t>2015-04-28</t>
  </si>
  <si>
    <t>808-010004718</t>
  </si>
  <si>
    <t>ARCHIWUM RR POK.43/PIWNICA/</t>
  </si>
  <si>
    <t>2013-06-19</t>
  </si>
  <si>
    <t>808-010004740</t>
  </si>
  <si>
    <t>ARCHIWUM ZAKŁADOWE POK.32/ARCHIWUM/</t>
  </si>
  <si>
    <t>2014-08-04</t>
  </si>
  <si>
    <t>610-010001918</t>
  </si>
  <si>
    <t>ROZDZIELNIA-KV LUBUSKA</t>
  </si>
  <si>
    <t>610-010001919</t>
  </si>
  <si>
    <t>ROZDZIELNIA NN LUBUSKA</t>
  </si>
  <si>
    <t>610-010001930</t>
  </si>
  <si>
    <t>ROZDZIELNIA SZAFKOWA NN LECHIT</t>
  </si>
  <si>
    <t>610-010001947</t>
  </si>
  <si>
    <t>ROZDZIELNIA SZAFKOWA STUD. 8</t>
  </si>
  <si>
    <t>610-010001948</t>
  </si>
  <si>
    <t>ROZDZIELNIA SZAFKOWA STUD 16</t>
  </si>
  <si>
    <t>610-010001949</t>
  </si>
  <si>
    <t>ROZDZIELNIA SZAFKOWA STUD 17/8</t>
  </si>
  <si>
    <t>610-010001969</t>
  </si>
  <si>
    <t>ROZDZIELNIA 6 KV R U W 10-POMP. II</t>
  </si>
  <si>
    <t>610-010001970</t>
  </si>
  <si>
    <t>ROZDZIELNIA 6 KV RUW 100-POMP. III</t>
  </si>
  <si>
    <t>610-010001971</t>
  </si>
  <si>
    <t>ROZDZIELNIA 15 KV RUW 20-POMP. III</t>
  </si>
  <si>
    <t>610-010001972</t>
  </si>
  <si>
    <t>ROZDZIELNIA NN ZUR-POMP. II</t>
  </si>
  <si>
    <t>610-010001973</t>
  </si>
  <si>
    <t>ROZDZIELNIA NN Z U R-POMP. II</t>
  </si>
  <si>
    <t>610-010001974</t>
  </si>
  <si>
    <t>ROZDZIELNIA NN Z U R-POMP. III</t>
  </si>
  <si>
    <t>610-010001975</t>
  </si>
  <si>
    <t>ROZDZIELNIA NN ZUR-POMP. III</t>
  </si>
  <si>
    <t>610-010001984</t>
  </si>
  <si>
    <t xml:space="preserve">ROZDZIEL. BUD-RB93/100-POMP II </t>
  </si>
  <si>
    <t>610-010001985</t>
  </si>
  <si>
    <t xml:space="preserve">ROZDZIEL. BUD-RBP22/3-POMP II </t>
  </si>
  <si>
    <t>610-010001986</t>
  </si>
  <si>
    <t>610-010001995</t>
  </si>
  <si>
    <t xml:space="preserve">ROZDZIEL. BUD-RBG 95K-63A/POM II </t>
  </si>
  <si>
    <t>610-010001996</t>
  </si>
  <si>
    <t>ROZDZIEL. BUD-RBG 95K-63A/TEBAZ</t>
  </si>
  <si>
    <t>610-020001352</t>
  </si>
  <si>
    <t>ROZDZIELNIA WN -POMP I ST</t>
  </si>
  <si>
    <t>610-020001353</t>
  </si>
  <si>
    <t>ROZDZIELNIA NN-POMP I ST</t>
  </si>
  <si>
    <t>610-020001360</t>
  </si>
  <si>
    <t>ROZDZIELNIA WN -WISN.</t>
  </si>
  <si>
    <t>1969-12-31</t>
  </si>
  <si>
    <t>610-020001365</t>
  </si>
  <si>
    <t>ROZDZIELNIA WN-KROSNIENSKA</t>
  </si>
  <si>
    <t>1974-08-31</t>
  </si>
  <si>
    <t>610-020001366</t>
  </si>
  <si>
    <t>ROZDZIELNIA NN KROSNIENSKA</t>
  </si>
  <si>
    <t>610-020001369</t>
  </si>
  <si>
    <t>ROZDZIELNIA WN RSK6/ -SADOWA</t>
  </si>
  <si>
    <t>610-020001370</t>
  </si>
  <si>
    <t>ROZDZIELNIA WN RSK6/2-SADOWA</t>
  </si>
  <si>
    <t>610-020001371</t>
  </si>
  <si>
    <t>ROZDZIELNIA WN RUW 20-SADOWA</t>
  </si>
  <si>
    <t>610-020001372</t>
  </si>
  <si>
    <t>ROZDZIELNIA WN-SADOWA</t>
  </si>
  <si>
    <t>1976-04-30</t>
  </si>
  <si>
    <t>610-020001374</t>
  </si>
  <si>
    <t>ROZDZIELNIA WN-WZG.BRANIBORSKA</t>
  </si>
  <si>
    <t>610-020001376</t>
  </si>
  <si>
    <t>ROZDZIELNIA NN RP-66-HYDR BRAN</t>
  </si>
  <si>
    <t>610-020001378</t>
  </si>
  <si>
    <t>ROZDZIELNIA NN RP-66-WISNIOWA</t>
  </si>
  <si>
    <t>610-020001379</t>
  </si>
  <si>
    <t>610-030002020</t>
  </si>
  <si>
    <t>ROZDZIELNIA JEDRZYCHOWSKA</t>
  </si>
  <si>
    <t>610-030002022</t>
  </si>
  <si>
    <t>ROZDZIELNIA ZBOZOWA</t>
  </si>
  <si>
    <t>613-020001864</t>
  </si>
  <si>
    <t>STACJA TRANSF.STB1 MAGAZYN</t>
  </si>
  <si>
    <t>1988-12-31</t>
  </si>
  <si>
    <t>613-020002085</t>
  </si>
  <si>
    <t>ELEKTROENERG.STACJA TRANS/CHYN</t>
  </si>
  <si>
    <t>613-020002112</t>
  </si>
  <si>
    <t>STACJA TRANSFOR.ULSŁUBICKA</t>
  </si>
  <si>
    <t>613-020002158</t>
  </si>
  <si>
    <t>SŁUPOWA STACJA TRANSFORMATOR. NOWY KISIELIN</t>
  </si>
  <si>
    <t>613-020002180</t>
  </si>
  <si>
    <t>STACJA TRANSFORMATOROWA PRZEPOMP.ŚĆ.PS-21</t>
  </si>
  <si>
    <t>623-050002196</t>
  </si>
  <si>
    <t>PRZEŁĄCZNICA ŚWIATŁOWODOWA -BUDYNEK A2 UL.SZAFRANA</t>
  </si>
  <si>
    <t>630-000001865</t>
  </si>
  <si>
    <t>TRANSFORMATOR T01600/15 POM II</t>
  </si>
  <si>
    <t>630-010001853</t>
  </si>
  <si>
    <t>TRANSFORMATOR OLEJOWY T0354/22</t>
  </si>
  <si>
    <t>630-010001943</t>
  </si>
  <si>
    <t>TRANSFORMATOR TAB 630/15 MAGAZ</t>
  </si>
  <si>
    <t>630-010001944</t>
  </si>
  <si>
    <t>TRANSFORMATOR TAOB 630/15 MAG.</t>
  </si>
  <si>
    <t>630-010001956</t>
  </si>
  <si>
    <t>TRANSFORMATOR TAO 1000/15-sadowa</t>
  </si>
  <si>
    <t>630-010001957</t>
  </si>
  <si>
    <t>TRANSFORMaTOR TAO 100/15-SADOWA/DEPOZYT MAGAZYN/</t>
  </si>
  <si>
    <t>630-010001958</t>
  </si>
  <si>
    <t>TRANSFORMATOR TAO 1000/15-SADOWA</t>
  </si>
  <si>
    <t>630-010001959</t>
  </si>
  <si>
    <t>TRANSFORMATOR TO/400/15 /MAGAZ-DEPOZYT/</t>
  </si>
  <si>
    <t>630-010001960</t>
  </si>
  <si>
    <t>TRANSFORMATOR T0/250/15/MAGAZYN DEPOZYT/</t>
  </si>
  <si>
    <t>630-010001961</t>
  </si>
  <si>
    <t>TRANSFORMATOR OBIOO/15 MAGAZYN DEPOZYT</t>
  </si>
  <si>
    <t>630-010001962</t>
  </si>
  <si>
    <t>TRANSFORMATOR TO/400/15-LUBUSKA</t>
  </si>
  <si>
    <t>630-010001963</t>
  </si>
  <si>
    <t>TRANSFORMATOR T0/400/15=LUBUSKA</t>
  </si>
  <si>
    <t>630-010001964</t>
  </si>
  <si>
    <t>TRANSFORMATOR TO 160/20-MAGAZYN -DEPOZYT</t>
  </si>
  <si>
    <t>643-020000156</t>
  </si>
  <si>
    <t>SILOS DO TROCIN</t>
  </si>
  <si>
    <t>658-020003019</t>
  </si>
  <si>
    <t>SUSZARNIA -SUSZENIE OSADÓW ŚCIEKOWYCH/modernizacja/</t>
  </si>
  <si>
    <t>2010-12-01</t>
  </si>
  <si>
    <t>658-030003021</t>
  </si>
  <si>
    <t>INSTALACJA DO SPALANIA OSADÓW ŚCIEKOWYCH</t>
  </si>
  <si>
    <t>659-010001990</t>
  </si>
  <si>
    <t>URZADZ.NA POMIAR ENERGII.ZA WADA</t>
  </si>
  <si>
    <t>659-010002207</t>
  </si>
  <si>
    <t>APARATURA KONTROLNO-POMIAROWA HIGIENIZACJI OSADÓW</t>
  </si>
  <si>
    <t>659-020001454</t>
  </si>
  <si>
    <t>DESTYLATOR ELEKTRYCZNY</t>
  </si>
  <si>
    <t>1991-01-22</t>
  </si>
  <si>
    <t>669-020004753</t>
  </si>
  <si>
    <t>URZĄDZENIE KOPERTUJĄCE PITNEY BOWES Di380</t>
  </si>
  <si>
    <t>2015-06-16</t>
  </si>
  <si>
    <t>RAZEM WG</t>
  </si>
  <si>
    <t>630-020001393</t>
  </si>
  <si>
    <t>630-020001394</t>
  </si>
  <si>
    <t>630-020001395</t>
  </si>
  <si>
    <t>630-020001396</t>
  </si>
  <si>
    <t>630-020001397</t>
  </si>
  <si>
    <t>630-020001398</t>
  </si>
  <si>
    <t>630-020001407</t>
  </si>
  <si>
    <t>630-020001854</t>
  </si>
  <si>
    <t>630-020001855</t>
  </si>
  <si>
    <t>630-020001856</t>
  </si>
  <si>
    <t>630-020001866</t>
  </si>
  <si>
    <t>630-020001867</t>
  </si>
  <si>
    <t>630-020001933</t>
  </si>
  <si>
    <t>630-020001934</t>
  </si>
  <si>
    <t>630-020001935</t>
  </si>
  <si>
    <t>631-020001938</t>
  </si>
  <si>
    <t>632-020001966</t>
  </si>
  <si>
    <t>632-020001967</t>
  </si>
  <si>
    <t>632-020001968</t>
  </si>
  <si>
    <t>632-020001413</t>
  </si>
  <si>
    <t>632-020001417</t>
  </si>
  <si>
    <t>640-020000023</t>
  </si>
  <si>
    <t>632-020001965</t>
  </si>
  <si>
    <t>TRANSFORMATORY POMP II 630/20</t>
  </si>
  <si>
    <t>TRANSFORMATOR OL. TON250-BRANIB</t>
  </si>
  <si>
    <t>TRANSFORMATOR- TON  630/20 P. III</t>
  </si>
  <si>
    <t>TRANSFORMATOR POMP I ST</t>
  </si>
  <si>
    <t>TRANSFORMATOR TO400/15WISN.</t>
  </si>
  <si>
    <t>TRANSFORMATOR  TO 400/15WISNIOW.</t>
  </si>
  <si>
    <t>TRANSFORMATOR  TO250/15 MAGAZ.</t>
  </si>
  <si>
    <t>TRANSFORMATOR  TO1600/15 POMII</t>
  </si>
  <si>
    <t>TRANSFORMATOR  TO1600/15 PIII</t>
  </si>
  <si>
    <t>TRANSFORMATOR  TO1600/15P.III</t>
  </si>
  <si>
    <t>TRANSFORMATOR  TO 1600/15 POMII</t>
  </si>
  <si>
    <t>TRANSFORM. TO/1600/15 POM.II</t>
  </si>
  <si>
    <t>PROSTOWNIK PSC 230/25 POM II</t>
  </si>
  <si>
    <t>KONDENSATORY STATYSTYCZNE-POM.II</t>
  </si>
  <si>
    <t>KONDENSATORY STATYSTYCZNE-POM.III</t>
  </si>
  <si>
    <t>BATERIA KOND STATYST.240/40/1</t>
  </si>
  <si>
    <t>BATERIA KONDEN.STATYST.240/40/</t>
  </si>
  <si>
    <t>KONDENSATORY STATYSTYCZNE-POMIII</t>
  </si>
  <si>
    <t>KONDENSATORY STATYSTYCZNE-WISN.</t>
  </si>
  <si>
    <t>DZWIG OSOBOW-WINDA ZJEDN.</t>
  </si>
  <si>
    <t xml:space="preserve"> Wartość odtworzeniowa</t>
  </si>
  <si>
    <t>przenośny</t>
  </si>
  <si>
    <t>stacjonarny</t>
  </si>
  <si>
    <t>TAK</t>
  </si>
  <si>
    <t>System komunikacji przepompowni ścieków</t>
  </si>
  <si>
    <t>NIE</t>
  </si>
  <si>
    <t>Przecinarka plazmowa</t>
  </si>
  <si>
    <t>Warsztat ul.Zjednoczenia</t>
  </si>
  <si>
    <t>AKPIA- aparatura kontrolno-pomiarowa</t>
  </si>
  <si>
    <t>Os. Kolorowe Zielona Góra; Przepompownia ścieków  PS-20, PS-21</t>
  </si>
  <si>
    <t>802-357608</t>
  </si>
  <si>
    <t>drukarka Brother MFC</t>
  </si>
  <si>
    <t>Ziel.Góra ul. Zjednoczenia (parter)</t>
  </si>
  <si>
    <t>Opis pozycji</t>
  </si>
  <si>
    <t>Wartość</t>
  </si>
  <si>
    <t>Flexa</t>
  </si>
  <si>
    <t>zakres ubezpieczenia flaxa</t>
  </si>
  <si>
    <t>flexa</t>
  </si>
  <si>
    <t>flaxa</t>
  </si>
  <si>
    <t>pełny zakres</t>
  </si>
  <si>
    <t>pelny zakres</t>
  </si>
  <si>
    <t>elektronika przenośna przemysłowa KB</t>
  </si>
  <si>
    <t>elektronika przenośna przemysłowa WO</t>
  </si>
  <si>
    <t>elektronika stacjonarna przemysłowa KB</t>
  </si>
  <si>
    <t>elektronika stacjonarna przemysłowa WO</t>
  </si>
  <si>
    <t>elektronika przenośna KB</t>
  </si>
  <si>
    <t>elektronika przenośna WO</t>
  </si>
  <si>
    <t>elektronika stacjonarna KB</t>
  </si>
  <si>
    <t>elektronika stacjonarna WO</t>
  </si>
  <si>
    <t>Lp</t>
  </si>
  <si>
    <t>Indeks</t>
  </si>
  <si>
    <t>Rok</t>
  </si>
  <si>
    <t>Ilość</t>
  </si>
  <si>
    <t>PST stacjon</t>
  </si>
  <si>
    <t>bud</t>
  </si>
  <si>
    <t>wartość</t>
  </si>
  <si>
    <t>803-327152</t>
  </si>
  <si>
    <t>MAGNOTOMETR VM 880</t>
  </si>
  <si>
    <t>802-527747</t>
  </si>
  <si>
    <t>WAGOSUSZARKA MAX 50/NH</t>
  </si>
  <si>
    <t>802-527748</t>
  </si>
  <si>
    <t>805-156456</t>
  </si>
  <si>
    <t>DALMIERZ</t>
  </si>
  <si>
    <t>802-324813</t>
  </si>
  <si>
    <t>MIERNIK OPT.-AKUST.</t>
  </si>
  <si>
    <t>802-961205</t>
  </si>
  <si>
    <t>NOTEBOOK</t>
  </si>
  <si>
    <t>803-107131</t>
  </si>
  <si>
    <t>APARAT FOT.-OLYMPUS</t>
  </si>
  <si>
    <t>803-107132</t>
  </si>
  <si>
    <t>805-107133</t>
  </si>
  <si>
    <t>TERMINAL KODÓW KRESK.</t>
  </si>
  <si>
    <t>805-107134</t>
  </si>
  <si>
    <t>804-378176</t>
  </si>
  <si>
    <t>BIURETA CYFR.TITRETTE</t>
  </si>
  <si>
    <t>804-378177</t>
  </si>
  <si>
    <t>DRUKARKA BROTHER MFC</t>
  </si>
  <si>
    <t>802-958167</t>
  </si>
  <si>
    <t>ELEKTR.REJESTR.TEMPERAT.</t>
  </si>
  <si>
    <t>802-958168</t>
  </si>
  <si>
    <t>ELEKTR. REJ ESTR.TE M PE RAT.</t>
  </si>
  <si>
    <t>802-958169</t>
  </si>
  <si>
    <t>802-958170</t>
  </si>
  <si>
    <t>802-958171</t>
  </si>
  <si>
    <t>802-958172</t>
  </si>
  <si>
    <t>802-958173</t>
  </si>
  <si>
    <t>802-958174</t>
  </si>
  <si>
    <t>802-958175</t>
  </si>
  <si>
    <t>802-237618</t>
  </si>
  <si>
    <t>TELEFAX -PANASONIK</t>
  </si>
  <si>
    <t>802-236437</t>
  </si>
  <si>
    <t>TELEFAX LASEROWY</t>
  </si>
  <si>
    <t>802-356435</t>
  </si>
  <si>
    <t>DRUKARKA LASEROWA</t>
  </si>
  <si>
    <t>802-356438</t>
  </si>
  <si>
    <t>DRUKARKA COLOR</t>
  </si>
  <si>
    <t>802-357762</t>
  </si>
  <si>
    <t>DRUKARKA OFICEJEF</t>
  </si>
  <si>
    <t>802-236436</t>
  </si>
  <si>
    <t>802-356434</t>
  </si>
  <si>
    <t>DRUKARKA BROTHER</t>
  </si>
  <si>
    <t>805-061210</t>
  </si>
  <si>
    <t>APARAT FOTOGR.FUJI</t>
  </si>
  <si>
    <t>802-238186</t>
  </si>
  <si>
    <t>URZĄDZENIE WIELOFUNK.</t>
  </si>
  <si>
    <t>PST przen.</t>
  </si>
  <si>
    <t>Miejsce</t>
  </si>
  <si>
    <t>lokalizaji</t>
  </si>
  <si>
    <t>TSPBAZ</t>
  </si>
  <si>
    <t>TO</t>
  </si>
  <si>
    <t>ARR303</t>
  </si>
  <si>
    <t>TP</t>
  </si>
  <si>
    <t>TM</t>
  </si>
  <si>
    <t>TSP</t>
  </si>
  <si>
    <t>LNLW03</t>
  </si>
  <si>
    <t>LNLS02</t>
  </si>
  <si>
    <t>STS001</t>
  </si>
  <si>
    <t>LNLS05</t>
  </si>
  <si>
    <t>LNLS01</t>
  </si>
  <si>
    <t>LNLS06</t>
  </si>
  <si>
    <t>LNLB02</t>
  </si>
  <si>
    <t>RL</t>
  </si>
  <si>
    <t>NO</t>
  </si>
  <si>
    <t>RR</t>
  </si>
  <si>
    <t>NJ</t>
  </si>
  <si>
    <t>NL</t>
  </si>
  <si>
    <t>802-656428</t>
  </si>
  <si>
    <t>CZYTNIK KODÓW KRESK.</t>
  </si>
  <si>
    <t>KF</t>
  </si>
  <si>
    <t>805-107143</t>
  </si>
  <si>
    <t>805-107144</t>
  </si>
  <si>
    <t>805-107145</t>
  </si>
  <si>
    <t>805-107146</t>
  </si>
  <si>
    <t>805-107147</t>
  </si>
  <si>
    <t>805-107148</t>
  </si>
  <si>
    <t>TERMINAL KODOW KRESK.</t>
  </si>
  <si>
    <t>805-107149</t>
  </si>
  <si>
    <t>802-866411</t>
  </si>
  <si>
    <t>DRUKARKA HP COLOR LASER</t>
  </si>
  <si>
    <t>802-355569</t>
  </si>
  <si>
    <t>DRUKARKA COLOR LASER</t>
  </si>
  <si>
    <t>SW</t>
  </si>
  <si>
    <t>802-101395</t>
  </si>
  <si>
    <t>OSCYLOSKOP 100MHZ</t>
  </si>
  <si>
    <t>TE</t>
  </si>
  <si>
    <t>802-843951</t>
  </si>
  <si>
    <t>STACJA LUTOWNICZA</t>
  </si>
  <si>
    <t>802-351224</t>
  </si>
  <si>
    <t>302-351226</t>
  </si>
  <si>
    <t>DRUKARKA HPCOLOR LASER</t>
  </si>
  <si>
    <t>302-357773</t>
  </si>
  <si>
    <t>B02-356427</t>
  </si>
  <si>
    <t>DRUKARKA</t>
  </si>
  <si>
    <t>&lt;\N02012</t>
  </si>
  <si>
    <t>802-016425</t>
  </si>
  <si>
    <t>TELEWIZOR SAMSUNG</t>
  </si>
  <si>
    <t>ARL105</t>
  </si>
  <si>
    <t>802-017767</t>
  </si>
  <si>
    <t>TELEWIZOR LED PHILIPS</t>
  </si>
  <si>
    <t>TOBOT</t>
  </si>
  <si>
    <t>802-1003948</t>
  </si>
  <si>
    <t>ZEGAR CYFR.NA BUD.ADMIN.</t>
  </si>
  <si>
    <t>ETEBAZ</t>
  </si>
  <si>
    <t>802-327389</t>
  </si>
  <si>
    <t>MIERNIK PARAM.IZOL.ELEKTR.</t>
  </si>
  <si>
    <t>TMNAR</t>
  </si>
  <si>
    <t>802-358245</t>
  </si>
  <si>
    <t>TOPBS</t>
  </si>
  <si>
    <t>802-353949</t>
  </si>
  <si>
    <t>DRUKARKA OFFICEJET</t>
  </si>
  <si>
    <t>ETEP02</t>
  </si>
  <si>
    <t>802-356421</t>
  </si>
  <si>
    <t>AN0202</t>
  </si>
  <si>
    <t>803-327151</t>
  </si>
  <si>
    <t>MAGNETOMETR VM 880</t>
  </si>
  <si>
    <t>802-014834</t>
  </si>
  <si>
    <t>TELEWIZOR</t>
  </si>
  <si>
    <t>805-107154</t>
  </si>
  <si>
    <t>TERMINAL</t>
  </si>
  <si>
    <t>805-107155</t>
  </si>
  <si>
    <t>805-107156</t>
  </si>
  <si>
    <t>805-107157</t>
  </si>
  <si>
    <t>805-107158</t>
  </si>
  <si>
    <t>805-107159</t>
  </si>
  <si>
    <t>802-323954</t>
  </si>
  <si>
    <t>MIERNIK REZYST. IZO LAGI</t>
  </si>
  <si>
    <t>802-327175</t>
  </si>
  <si>
    <t>MAGNETOMETR</t>
  </si>
  <si>
    <t>803-107171</t>
  </si>
  <si>
    <t>APARAT CYFR.NIKON</t>
  </si>
  <si>
    <t>803-107172</t>
  </si>
  <si>
    <t>803-107173</t>
  </si>
  <si>
    <t>802-324848</t>
  </si>
  <si>
    <t>MIERNIK OPT.AKUST.LUSTR.W</t>
  </si>
  <si>
    <t>802-357796</t>
  </si>
  <si>
    <t>802-357797</t>
  </si>
  <si>
    <t>802-387799</t>
  </si>
  <si>
    <t>PROJEKTOR MULTIMEDIAL.</t>
  </si>
  <si>
    <t>802-022903</t>
  </si>
  <si>
    <t>WAGA PLATFORMOWA</t>
  </si>
  <si>
    <t>MAGAZ.</t>
  </si>
  <si>
    <t>802-137428</t>
  </si>
  <si>
    <t>SUWMIARKA ELEKTRON. 150MM</t>
  </si>
  <si>
    <t>802-137429</t>
  </si>
  <si>
    <t>SUWMIARKA ELEKTRON.150MM</t>
  </si>
  <si>
    <t>802-328253</t>
  </si>
  <si>
    <t>MIERNIK PH</t>
  </si>
  <si>
    <t>802-351299</t>
  </si>
  <si>
    <t>DRUKARKA HP LASSER</t>
  </si>
  <si>
    <t>KE</t>
  </si>
  <si>
    <t>743</t>
  </si>
  <si>
    <t>743-010001550</t>
  </si>
  <si>
    <t>MALE WUKO -MINI SKORPIO</t>
  </si>
  <si>
    <t>1992-12-08</t>
  </si>
  <si>
    <t>743-010001568</t>
  </si>
  <si>
    <t>PODWOZ.SAMOCH.LUB 0352-KAMERA</t>
  </si>
  <si>
    <t>1997-08-30</t>
  </si>
  <si>
    <t>743-020003018</t>
  </si>
  <si>
    <t>PIASKARKA 1200</t>
  </si>
  <si>
    <t>2010-12-30</t>
  </si>
  <si>
    <t>748</t>
  </si>
  <si>
    <t>748-020000386</t>
  </si>
  <si>
    <t>BARAKOWOZ</t>
  </si>
  <si>
    <t>1977-04-17</t>
  </si>
  <si>
    <t>763-020000589</t>
  </si>
  <si>
    <t>WOZEK WIDLOWY RAK 4A</t>
  </si>
  <si>
    <t>1983-11-23</t>
  </si>
  <si>
    <t>763-020001538</t>
  </si>
  <si>
    <t>WOZEK SPALINOWY WIDLAK  DV</t>
  </si>
  <si>
    <t>1991-10-16</t>
  </si>
  <si>
    <t>763-020001551</t>
  </si>
  <si>
    <t>WOZEK WIDLOWY DV 1792</t>
  </si>
  <si>
    <t>1993-06-28</t>
  </si>
  <si>
    <t>763-020001635</t>
  </si>
  <si>
    <t>WÓZEK WIDŁOWY Z NAPĘDEM SPALINOWYM-ŁĘŻYCA</t>
  </si>
  <si>
    <t>2015-09-25</t>
  </si>
  <si>
    <t>768</t>
  </si>
  <si>
    <t>768-010002431</t>
  </si>
  <si>
    <t>WOZEK PODNOSNIKOWY WIDLOWY</t>
  </si>
  <si>
    <t>1995-08-28</t>
  </si>
  <si>
    <t>RAZEM WG GRUPY : 7</t>
  </si>
  <si>
    <t>elektronika przemysłowa TAK/NIE</t>
  </si>
  <si>
    <t>Załącznik nr 6 do SIWZ Wykaz mienia wg grup i elektronika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</si>
</sst>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##########"/>
    <numFmt numFmtId="165" formatCode="mmm/yyyy"/>
    <numFmt numFmtId="166" formatCode="#,##0.000000000000"/>
    <numFmt numFmtId="167" formatCode="#,##0.00\ &quot;zł&quot;"/>
    <numFmt numFmtId="168" formatCode="#,##0.000000000000\ &quot;zł&quot;"/>
    <numFmt numFmtId="169" formatCode="#,##0.00\ _z_ł"/>
  </numFmts>
  <fonts count="51">
    <font>
      <sz val="10"/>
      <name val="Arial"/>
      <family val="0"/>
    </font>
    <font>
      <b/>
      <sz val="10"/>
      <name val="Serif"/>
      <family val="0"/>
    </font>
    <font>
      <sz val="8"/>
      <name val="Serif"/>
      <family val="0"/>
    </font>
    <font>
      <b/>
      <sz val="10"/>
      <name val="Arial"/>
      <family val="2"/>
    </font>
    <font>
      <sz val="10"/>
      <name val="Serif"/>
      <family val="0"/>
    </font>
    <font>
      <b/>
      <sz val="8"/>
      <name val="Serif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0"/>
    </font>
    <font>
      <b/>
      <sz val="7.5"/>
      <name val="Arial"/>
      <family val="0"/>
    </font>
    <font>
      <i/>
      <sz val="6"/>
      <name val="Arial"/>
      <family val="0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50" fillId="32" borderId="0" applyNumberFormat="0" applyBorder="0" applyAlignment="0" applyProtection="0"/>
  </cellStyleXfs>
  <cellXfs count="134">
    <xf numFmtId="0" fontId="0" fillId="0" borderId="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 wrapText="1"/>
    </xf>
    <xf numFmtId="0" fontId="1" fillId="33" borderId="11" xfId="0" applyNumberFormat="1" applyFont="1" applyFill="1" applyBorder="1" applyAlignment="1">
      <alignment wrapText="1"/>
    </xf>
    <xf numFmtId="3" fontId="2" fillId="0" borderId="12" xfId="0" applyNumberFormat="1" applyFont="1" applyFill="1" applyBorder="1" applyAlignment="1">
      <alignment wrapText="1"/>
    </xf>
    <xf numFmtId="0" fontId="2" fillId="0" borderId="13" xfId="0" applyNumberFormat="1" applyFont="1" applyFill="1" applyBorder="1" applyAlignment="1">
      <alignment wrapText="1"/>
    </xf>
    <xf numFmtId="164" fontId="2" fillId="0" borderId="13" xfId="0" applyNumberFormat="1" applyFont="1" applyFill="1" applyBorder="1" applyAlignment="1">
      <alignment wrapText="1"/>
    </xf>
    <xf numFmtId="0" fontId="1" fillId="0" borderId="12" xfId="0" applyNumberFormat="1" applyFont="1" applyFill="1" applyBorder="1" applyAlignment="1">
      <alignment wrapText="1"/>
    </xf>
    <xf numFmtId="0" fontId="1" fillId="0" borderId="13" xfId="0" applyNumberFormat="1" applyFont="1" applyFill="1" applyBorder="1" applyAlignment="1">
      <alignment wrapText="1"/>
    </xf>
    <xf numFmtId="164" fontId="1" fillId="0" borderId="13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wrapText="1"/>
    </xf>
    <xf numFmtId="0" fontId="2" fillId="0" borderId="13" xfId="0" applyNumberFormat="1" applyFont="1" applyFill="1" applyBorder="1" applyAlignment="1">
      <alignment wrapText="1"/>
    </xf>
    <xf numFmtId="3" fontId="2" fillId="34" borderId="12" xfId="0" applyNumberFormat="1" applyFont="1" applyFill="1" applyBorder="1" applyAlignment="1">
      <alignment wrapText="1"/>
    </xf>
    <xf numFmtId="0" fontId="2" fillId="34" borderId="13" xfId="0" applyNumberFormat="1" applyFont="1" applyFill="1" applyBorder="1" applyAlignment="1">
      <alignment wrapText="1"/>
    </xf>
    <xf numFmtId="0" fontId="4" fillId="0" borderId="13" xfId="0" applyNumberFormat="1" applyFont="1" applyFill="1" applyBorder="1" applyAlignment="1">
      <alignment wrapText="1"/>
    </xf>
    <xf numFmtId="0" fontId="1" fillId="0" borderId="13" xfId="0" applyNumberFormat="1" applyFont="1" applyFill="1" applyBorder="1" applyAlignment="1">
      <alignment horizontal="center" wrapText="1"/>
    </xf>
    <xf numFmtId="0" fontId="5" fillId="0" borderId="13" xfId="0" applyNumberFormat="1" applyFont="1" applyFill="1" applyBorder="1" applyAlignment="1">
      <alignment wrapText="1"/>
    </xf>
    <xf numFmtId="0" fontId="1" fillId="33" borderId="10" xfId="0" applyNumberFormat="1" applyFont="1" applyFill="1" applyBorder="1" applyAlignment="1">
      <alignment wrapText="1"/>
    </xf>
    <xf numFmtId="0" fontId="1" fillId="35" borderId="12" xfId="0" applyNumberFormat="1" applyFont="1" applyFill="1" applyBorder="1" applyAlignment="1">
      <alignment wrapText="1"/>
    </xf>
    <xf numFmtId="0" fontId="1" fillId="35" borderId="13" xfId="0" applyNumberFormat="1" applyFont="1" applyFill="1" applyBorder="1" applyAlignment="1">
      <alignment wrapText="1"/>
    </xf>
    <xf numFmtId="0" fontId="1" fillId="35" borderId="13" xfId="0" applyNumberFormat="1" applyFont="1" applyFill="1" applyBorder="1" applyAlignment="1">
      <alignment horizontal="center" wrapText="1"/>
    </xf>
    <xf numFmtId="0" fontId="1" fillId="0" borderId="14" xfId="0" applyNumberFormat="1" applyFont="1" applyFill="1" applyBorder="1" applyAlignment="1">
      <alignment wrapText="1"/>
    </xf>
    <xf numFmtId="164" fontId="1" fillId="0" borderId="14" xfId="0" applyNumberFormat="1" applyFont="1" applyFill="1" applyBorder="1" applyAlignment="1">
      <alignment wrapText="1"/>
    </xf>
    <xf numFmtId="0" fontId="1" fillId="0" borderId="15" xfId="0" applyNumberFormat="1" applyFont="1" applyFill="1" applyBorder="1" applyAlignment="1">
      <alignment wrapText="1"/>
    </xf>
    <xf numFmtId="0" fontId="2" fillId="0" borderId="15" xfId="0" applyNumberFormat="1" applyFont="1" applyFill="1" applyBorder="1" applyAlignment="1">
      <alignment wrapText="1"/>
    </xf>
    <xf numFmtId="14" fontId="0" fillId="0" borderId="15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/>
    </xf>
    <xf numFmtId="167" fontId="0" fillId="0" borderId="0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 wrapText="1"/>
    </xf>
    <xf numFmtId="0" fontId="2" fillId="0" borderId="15" xfId="0" applyNumberFormat="1" applyFont="1" applyFill="1" applyBorder="1" applyAlignment="1" applyProtection="1">
      <alignment horizontal="left"/>
      <protection/>
    </xf>
    <xf numFmtId="0" fontId="2" fillId="0" borderId="15" xfId="0" applyNumberFormat="1" applyFont="1" applyFill="1" applyBorder="1" applyAlignment="1" applyProtection="1">
      <alignment horizontal="justify"/>
      <protection/>
    </xf>
    <xf numFmtId="2" fontId="2" fillId="0" borderId="15" xfId="0" applyNumberFormat="1" applyFont="1" applyFill="1" applyBorder="1" applyAlignment="1" applyProtection="1">
      <alignment horizontal="right"/>
      <protection/>
    </xf>
    <xf numFmtId="1" fontId="2" fillId="0" borderId="15" xfId="0" applyNumberFormat="1" applyFont="1" applyFill="1" applyBorder="1" applyAlignment="1" applyProtection="1">
      <alignment horizontal="right"/>
      <protection/>
    </xf>
    <xf numFmtId="0" fontId="2" fillId="0" borderId="15" xfId="0" applyNumberFormat="1" applyFont="1" applyFill="1" applyBorder="1" applyAlignment="1" applyProtection="1">
      <alignment horizontal="left" vertical="top" wrapText="1"/>
      <protection/>
    </xf>
    <xf numFmtId="1" fontId="2" fillId="0" borderId="16" xfId="0" applyNumberFormat="1" applyFont="1" applyFill="1" applyBorder="1" applyAlignment="1" applyProtection="1">
      <alignment horizontal="right"/>
      <protection/>
    </xf>
    <xf numFmtId="1" fontId="2" fillId="0" borderId="15" xfId="0" applyNumberFormat="1" applyFont="1" applyFill="1" applyBorder="1" applyAlignment="1" applyProtection="1">
      <alignment horizontal="left"/>
      <protection/>
    </xf>
    <xf numFmtId="0" fontId="2" fillId="0" borderId="15" xfId="0" applyNumberFormat="1" applyFont="1" applyFill="1" applyBorder="1" applyAlignment="1" applyProtection="1">
      <alignment horizontal="left" vertical="top"/>
      <protection/>
    </xf>
    <xf numFmtId="0" fontId="5" fillId="0" borderId="15" xfId="0" applyNumberFormat="1" applyFont="1" applyFill="1" applyBorder="1" applyAlignment="1" applyProtection="1">
      <alignment horizontal="center"/>
      <protection/>
    </xf>
    <xf numFmtId="2" fontId="5" fillId="0" borderId="15" xfId="0" applyNumberFormat="1" applyFont="1" applyFill="1" applyBorder="1" applyAlignment="1" applyProtection="1">
      <alignment horizontal="right"/>
      <protection/>
    </xf>
    <xf numFmtId="0" fontId="1" fillId="36" borderId="15" xfId="0" applyNumberFormat="1" applyFont="1" applyFill="1" applyBorder="1" applyAlignment="1" applyProtection="1">
      <alignment wrapText="1"/>
      <protection/>
    </xf>
    <xf numFmtId="0" fontId="1" fillId="36" borderId="15" xfId="0" applyNumberFormat="1" applyFont="1" applyFill="1" applyBorder="1" applyAlignment="1" applyProtection="1">
      <alignment horizontal="justify" wrapText="1"/>
      <protection/>
    </xf>
    <xf numFmtId="0" fontId="1" fillId="36" borderId="15" xfId="0" applyNumberFormat="1" applyFont="1" applyFill="1" applyBorder="1" applyAlignment="1" applyProtection="1">
      <alignment horizontal="left"/>
      <protection/>
    </xf>
    <xf numFmtId="0" fontId="6" fillId="0" borderId="15" xfId="0" applyNumberFormat="1" applyFont="1" applyFill="1" applyBorder="1" applyAlignment="1" applyProtection="1">
      <alignment horizontal="left" wrapText="1"/>
      <protection/>
    </xf>
    <xf numFmtId="0" fontId="1" fillId="33" borderId="15" xfId="0" applyNumberFormat="1" applyFont="1" applyFill="1" applyBorder="1" applyAlignment="1">
      <alignment horizontal="left" wrapText="1"/>
    </xf>
    <xf numFmtId="1" fontId="6" fillId="0" borderId="15" xfId="0" applyNumberFormat="1" applyFont="1" applyFill="1" applyBorder="1" applyAlignment="1" applyProtection="1">
      <alignment horizontal="left" wrapText="1"/>
      <protection/>
    </xf>
    <xf numFmtId="0" fontId="7" fillId="0" borderId="15" xfId="0" applyNumberFormat="1" applyFont="1" applyFill="1" applyBorder="1" applyAlignment="1" applyProtection="1">
      <alignment horizontal="left" wrapText="1"/>
      <protection/>
    </xf>
    <xf numFmtId="167" fontId="7" fillId="0" borderId="15" xfId="0" applyNumberFormat="1" applyFont="1" applyFill="1" applyBorder="1" applyAlignment="1" applyProtection="1">
      <alignment horizontal="left" wrapText="1"/>
      <protection/>
    </xf>
    <xf numFmtId="0" fontId="6" fillId="0" borderId="15" xfId="0" applyNumberFormat="1" applyFont="1" applyFill="1" applyBorder="1" applyAlignment="1" applyProtection="1">
      <alignment horizontal="right" wrapText="1"/>
      <protection/>
    </xf>
    <xf numFmtId="2" fontId="6" fillId="0" borderId="15" xfId="0" applyNumberFormat="1" applyFont="1" applyFill="1" applyBorder="1" applyAlignment="1" applyProtection="1">
      <alignment horizontal="right" wrapText="1"/>
      <protection/>
    </xf>
    <xf numFmtId="0" fontId="1" fillId="33" borderId="17" xfId="0" applyNumberFormat="1" applyFont="1" applyFill="1" applyBorder="1" applyAlignment="1">
      <alignment wrapText="1"/>
    </xf>
    <xf numFmtId="0" fontId="5" fillId="0" borderId="15" xfId="0" applyNumberFormat="1" applyFont="1" applyFill="1" applyBorder="1" applyAlignment="1">
      <alignment wrapText="1"/>
    </xf>
    <xf numFmtId="0" fontId="3" fillId="0" borderId="15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 wrapText="1"/>
    </xf>
    <xf numFmtId="1" fontId="6" fillId="0" borderId="19" xfId="0" applyNumberFormat="1" applyFont="1" applyFill="1" applyBorder="1" applyAlignment="1" applyProtection="1">
      <alignment horizontal="left" wrapText="1"/>
      <protection/>
    </xf>
    <xf numFmtId="1" fontId="6" fillId="0" borderId="0" xfId="0" applyNumberFormat="1" applyFont="1" applyFill="1" applyBorder="1" applyAlignment="1" applyProtection="1">
      <alignment horizontal="left" wrapText="1"/>
      <protection/>
    </xf>
    <xf numFmtId="1" fontId="1" fillId="33" borderId="10" xfId="0" applyNumberFormat="1" applyFont="1" applyFill="1" applyBorder="1" applyAlignment="1">
      <alignment wrapText="1"/>
    </xf>
    <xf numFmtId="1" fontId="2" fillId="0" borderId="12" xfId="0" applyNumberFormat="1" applyFont="1" applyFill="1" applyBorder="1" applyAlignment="1">
      <alignment wrapText="1"/>
    </xf>
    <xf numFmtId="1" fontId="1" fillId="0" borderId="12" xfId="0" applyNumberFormat="1" applyFont="1" applyFill="1" applyBorder="1" applyAlignment="1">
      <alignment wrapText="1"/>
    </xf>
    <xf numFmtId="1" fontId="0" fillId="0" borderId="15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2" fillId="0" borderId="14" xfId="0" applyNumberFormat="1" applyFont="1" applyFill="1" applyBorder="1" applyAlignment="1">
      <alignment wrapText="1"/>
    </xf>
    <xf numFmtId="164" fontId="2" fillId="0" borderId="20" xfId="0" applyNumberFormat="1" applyFont="1" applyFill="1" applyBorder="1" applyAlignment="1">
      <alignment wrapText="1"/>
    </xf>
    <xf numFmtId="164" fontId="1" fillId="0" borderId="20" xfId="0" applyNumberFormat="1" applyFont="1" applyFill="1" applyBorder="1" applyAlignment="1">
      <alignment wrapText="1"/>
    </xf>
    <xf numFmtId="164" fontId="2" fillId="34" borderId="20" xfId="0" applyNumberFormat="1" applyFont="1" applyFill="1" applyBorder="1" applyAlignment="1">
      <alignment wrapText="1"/>
    </xf>
    <xf numFmtId="0" fontId="2" fillId="0" borderId="20" xfId="0" applyNumberFormat="1" applyFont="1" applyFill="1" applyBorder="1" applyAlignment="1">
      <alignment wrapText="1"/>
    </xf>
    <xf numFmtId="164" fontId="5" fillId="0" borderId="15" xfId="0" applyNumberFormat="1" applyFont="1" applyFill="1" applyBorder="1" applyAlignment="1">
      <alignment wrapText="1"/>
    </xf>
    <xf numFmtId="164" fontId="2" fillId="0" borderId="21" xfId="0" applyNumberFormat="1" applyFont="1" applyFill="1" applyBorder="1" applyAlignment="1">
      <alignment wrapText="1"/>
    </xf>
    <xf numFmtId="167" fontId="0" fillId="0" borderId="15" xfId="0" applyNumberFormat="1" applyFont="1" applyFill="1" applyBorder="1" applyAlignment="1">
      <alignment horizontal="center"/>
    </xf>
    <xf numFmtId="164" fontId="3" fillId="0" borderId="21" xfId="0" applyNumberFormat="1" applyFont="1" applyFill="1" applyBorder="1" applyAlignment="1">
      <alignment/>
    </xf>
    <xf numFmtId="164" fontId="3" fillId="0" borderId="15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wrapText="1"/>
    </xf>
    <xf numFmtId="164" fontId="5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4" fontId="1" fillId="35" borderId="0" xfId="0" applyNumberFormat="1" applyFont="1" applyFill="1" applyBorder="1" applyAlignment="1">
      <alignment wrapText="1"/>
    </xf>
    <xf numFmtId="169" fontId="0" fillId="0" borderId="0" xfId="0" applyNumberFormat="1" applyFont="1" applyFill="1" applyBorder="1" applyAlignment="1">
      <alignment/>
    </xf>
    <xf numFmtId="0" fontId="8" fillId="0" borderId="22" xfId="0" applyNumberFormat="1" applyFont="1" applyFill="1" applyBorder="1" applyAlignment="1" applyProtection="1">
      <alignment horizontal="right"/>
      <protection/>
    </xf>
    <xf numFmtId="0" fontId="9" fillId="0" borderId="19" xfId="0" applyNumberFormat="1" applyFont="1" applyFill="1" applyBorder="1" applyAlignment="1" applyProtection="1">
      <alignment horizontal="center"/>
      <protection/>
    </xf>
    <xf numFmtId="0" fontId="9" fillId="0" borderId="19" xfId="0" applyNumberFormat="1" applyFont="1" applyFill="1" applyBorder="1" applyAlignment="1" applyProtection="1">
      <alignment horizontal="right"/>
      <protection/>
    </xf>
    <xf numFmtId="0" fontId="9" fillId="0" borderId="19" xfId="0" applyNumberFormat="1" applyFont="1" applyFill="1" applyBorder="1" applyAlignment="1" applyProtection="1">
      <alignment horizontal="left" indent="1"/>
      <protection/>
    </xf>
    <xf numFmtId="0" fontId="0" fillId="0" borderId="23" xfId="0" applyNumberFormat="1" applyFont="1" applyFill="1" applyBorder="1" applyAlignment="1" applyProtection="1">
      <alignment horizontal="left" vertical="top" indent="1"/>
      <protection/>
    </xf>
    <xf numFmtId="0" fontId="0" fillId="0" borderId="16" xfId="0" applyNumberFormat="1" applyFont="1" applyFill="1" applyBorder="1" applyAlignment="1" applyProtection="1">
      <alignment horizontal="left" vertical="top"/>
      <protection/>
    </xf>
    <xf numFmtId="0" fontId="9" fillId="0" borderId="16" xfId="0" applyNumberFormat="1" applyFont="1" applyFill="1" applyBorder="1" applyAlignment="1" applyProtection="1">
      <alignment horizontal="right" vertical="top"/>
      <protection/>
    </xf>
    <xf numFmtId="0" fontId="0" fillId="0" borderId="16" xfId="0" applyNumberFormat="1" applyFont="1" applyFill="1" applyBorder="1" applyAlignment="1" applyProtection="1">
      <alignment horizontal="left" vertical="top" indent="1"/>
      <protection/>
    </xf>
    <xf numFmtId="0" fontId="9" fillId="0" borderId="16" xfId="0" applyNumberFormat="1" applyFont="1" applyFill="1" applyBorder="1" applyAlignment="1" applyProtection="1">
      <alignment horizontal="center" vertical="top"/>
      <protection/>
    </xf>
    <xf numFmtId="0" fontId="9" fillId="0" borderId="16" xfId="0" applyNumberFormat="1" applyFont="1" applyFill="1" applyBorder="1" applyAlignment="1" applyProtection="1">
      <alignment horizontal="left" vertical="top" indent="1"/>
      <protection/>
    </xf>
    <xf numFmtId="1" fontId="8" fillId="0" borderId="24" xfId="0" applyNumberFormat="1" applyFont="1" applyFill="1" applyBorder="1" applyAlignment="1" applyProtection="1">
      <alignment horizontal="right" vertical="top"/>
      <protection/>
    </xf>
    <xf numFmtId="0" fontId="8" fillId="0" borderId="15" xfId="0" applyNumberFormat="1" applyFont="1" applyFill="1" applyBorder="1" applyAlignment="1" applyProtection="1">
      <alignment horizontal="left" vertical="top"/>
      <protection/>
    </xf>
    <xf numFmtId="1" fontId="8" fillId="0" borderId="15" xfId="0" applyNumberFormat="1" applyFont="1" applyFill="1" applyBorder="1" applyAlignment="1" applyProtection="1">
      <alignment horizontal="right" vertical="top"/>
      <protection/>
    </xf>
    <xf numFmtId="1" fontId="8" fillId="0" borderId="15" xfId="0" applyNumberFormat="1" applyFont="1" applyFill="1" applyBorder="1" applyAlignment="1" applyProtection="1">
      <alignment horizontal="center" vertical="top"/>
      <protection/>
    </xf>
    <xf numFmtId="0" fontId="0" fillId="0" borderId="15" xfId="0" applyNumberFormat="1" applyFont="1" applyFill="1" applyBorder="1" applyAlignment="1" applyProtection="1">
      <alignment horizontal="left" vertical="top"/>
      <protection/>
    </xf>
    <xf numFmtId="2" fontId="8" fillId="0" borderId="15" xfId="0" applyNumberFormat="1" applyFont="1" applyFill="1" applyBorder="1" applyAlignment="1" applyProtection="1">
      <alignment horizontal="right" vertical="top"/>
      <protection/>
    </xf>
    <xf numFmtId="2" fontId="8" fillId="0" borderId="15" xfId="0" applyNumberFormat="1" applyFont="1" applyFill="1" applyBorder="1" applyAlignment="1" applyProtection="1">
      <alignment horizontal="center" vertical="top"/>
      <protection/>
    </xf>
    <xf numFmtId="1" fontId="8" fillId="0" borderId="24" xfId="0" applyNumberFormat="1" applyFont="1" applyFill="1" applyBorder="1" applyAlignment="1" applyProtection="1">
      <alignment horizontal="right"/>
      <protection/>
    </xf>
    <xf numFmtId="0" fontId="8" fillId="0" borderId="15" xfId="0" applyNumberFormat="1" applyFont="1" applyFill="1" applyBorder="1" applyAlignment="1" applyProtection="1">
      <alignment horizontal="left"/>
      <protection/>
    </xf>
    <xf numFmtId="1" fontId="8" fillId="0" borderId="15" xfId="0" applyNumberFormat="1" applyFont="1" applyFill="1" applyBorder="1" applyAlignment="1" applyProtection="1">
      <alignment horizontal="right"/>
      <protection/>
    </xf>
    <xf numFmtId="1" fontId="8" fillId="0" borderId="15" xfId="0" applyNumberFormat="1" applyFont="1" applyFill="1" applyBorder="1" applyAlignment="1" applyProtection="1">
      <alignment horizontal="center"/>
      <protection/>
    </xf>
    <xf numFmtId="2" fontId="8" fillId="0" borderId="15" xfId="0" applyNumberFormat="1" applyFont="1" applyFill="1" applyBorder="1" applyAlignment="1" applyProtection="1">
      <alignment horizontal="center"/>
      <protection/>
    </xf>
    <xf numFmtId="2" fontId="8" fillId="0" borderId="15" xfId="0" applyNumberFormat="1" applyFont="1" applyFill="1" applyBorder="1" applyAlignment="1" applyProtection="1">
      <alignment horizontal="right"/>
      <protection/>
    </xf>
    <xf numFmtId="0" fontId="10" fillId="0" borderId="15" xfId="0" applyNumberFormat="1" applyFont="1" applyFill="1" applyBorder="1" applyAlignment="1" applyProtection="1">
      <alignment horizontal="left"/>
      <protection/>
    </xf>
    <xf numFmtId="1" fontId="8" fillId="0" borderId="21" xfId="0" applyNumberFormat="1" applyFont="1" applyFill="1" applyBorder="1" applyAlignment="1" applyProtection="1">
      <alignment horizontal="center" vertical="top"/>
      <protection/>
    </xf>
    <xf numFmtId="2" fontId="8" fillId="0" borderId="24" xfId="0" applyNumberFormat="1" applyFont="1" applyFill="1" applyBorder="1" applyAlignment="1" applyProtection="1">
      <alignment horizontal="center" vertical="top"/>
      <protection/>
    </xf>
    <xf numFmtId="1" fontId="8" fillId="0" borderId="15" xfId="0" applyNumberFormat="1" applyFont="1" applyFill="1" applyBorder="1" applyAlignment="1" applyProtection="1">
      <alignment horizontal="left" indent="1"/>
      <protection/>
    </xf>
    <xf numFmtId="0" fontId="0" fillId="0" borderId="15" xfId="0" applyNumberFormat="1" applyFont="1" applyFill="1" applyBorder="1" applyAlignment="1" applyProtection="1">
      <alignment horizontal="left" vertical="top" indent="1"/>
      <protection/>
    </xf>
    <xf numFmtId="1" fontId="8" fillId="0" borderId="15" xfId="0" applyNumberFormat="1" applyFont="1" applyFill="1" applyBorder="1" applyAlignment="1" applyProtection="1">
      <alignment horizontal="left" vertical="top" indent="1"/>
      <protection/>
    </xf>
    <xf numFmtId="0" fontId="0" fillId="0" borderId="21" xfId="0" applyNumberFormat="1" applyFont="1" applyFill="1" applyBorder="1" applyAlignment="1" applyProtection="1">
      <alignment horizontal="left" vertical="top" indent="1"/>
      <protection/>
    </xf>
    <xf numFmtId="0" fontId="9" fillId="0" borderId="25" xfId="0" applyNumberFormat="1" applyFont="1" applyFill="1" applyBorder="1" applyAlignment="1" applyProtection="1">
      <alignment horizontal="left" vertical="top"/>
      <protection/>
    </xf>
    <xf numFmtId="0" fontId="0" fillId="0" borderId="25" xfId="0" applyNumberFormat="1" applyFont="1" applyFill="1" applyBorder="1" applyAlignment="1" applyProtection="1">
      <alignment horizontal="left" vertical="top"/>
      <protection/>
    </xf>
    <xf numFmtId="0" fontId="0" fillId="0" borderId="19" xfId="0" applyNumberFormat="1" applyFont="1" applyFill="1" applyBorder="1" applyAlignment="1">
      <alignment/>
    </xf>
    <xf numFmtId="0" fontId="1" fillId="0" borderId="20" xfId="0" applyNumberFormat="1" applyFont="1" applyFill="1" applyBorder="1" applyAlignment="1">
      <alignment wrapText="1"/>
    </xf>
    <xf numFmtId="164" fontId="2" fillId="0" borderId="15" xfId="0" applyNumberFormat="1" applyFont="1" applyFill="1" applyBorder="1" applyAlignment="1">
      <alignment wrapText="1"/>
    </xf>
    <xf numFmtId="164" fontId="1" fillId="0" borderId="15" xfId="0" applyNumberFormat="1" applyFont="1" applyFill="1" applyBorder="1" applyAlignment="1">
      <alignment wrapText="1"/>
    </xf>
    <xf numFmtId="164" fontId="2" fillId="0" borderId="15" xfId="0" applyNumberFormat="1" applyFont="1" applyFill="1" applyBorder="1" applyAlignment="1">
      <alignment wrapText="1"/>
    </xf>
    <xf numFmtId="3" fontId="5" fillId="0" borderId="15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/>
    </xf>
    <xf numFmtId="164" fontId="5" fillId="0" borderId="15" xfId="0" applyNumberFormat="1" applyFont="1" applyFill="1" applyBorder="1" applyAlignment="1">
      <alignment wrapText="1"/>
    </xf>
    <xf numFmtId="0" fontId="5" fillId="0" borderId="15" xfId="0" applyNumberFormat="1" applyFont="1" applyFill="1" applyBorder="1" applyAlignment="1">
      <alignment wrapText="1"/>
    </xf>
    <xf numFmtId="0" fontId="2" fillId="0" borderId="15" xfId="0" applyNumberFormat="1" applyFont="1" applyFill="1" applyBorder="1" applyAlignment="1">
      <alignment wrapText="1"/>
    </xf>
    <xf numFmtId="0" fontId="7" fillId="0" borderId="15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167" fontId="11" fillId="0" borderId="24" xfId="0" applyNumberFormat="1" applyFont="1" applyFill="1" applyBorder="1" applyAlignment="1" applyProtection="1">
      <alignment horizontal="center" vertical="top"/>
      <protection/>
    </xf>
    <xf numFmtId="167" fontId="11" fillId="0" borderId="15" xfId="0" applyNumberFormat="1" applyFont="1" applyFill="1" applyBorder="1" applyAlignment="1" applyProtection="1">
      <alignment horizontal="right" vertical="top"/>
      <protection/>
    </xf>
    <xf numFmtId="169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9" fillId="0" borderId="19" xfId="0" applyNumberFormat="1" applyFont="1" applyFill="1" applyBorder="1" applyAlignment="1" applyProtection="1">
      <alignment horizontal="center" vertical="center"/>
      <protection/>
    </xf>
    <xf numFmtId="0" fontId="9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Fill="1" applyBorder="1" applyAlignment="1" applyProtection="1">
      <alignment horizontal="left" vertical="top"/>
      <protection/>
    </xf>
    <xf numFmtId="0" fontId="5" fillId="33" borderId="26" xfId="0" applyNumberFormat="1" applyFont="1" applyFill="1" applyBorder="1" applyAlignment="1">
      <alignment wrapText="1"/>
    </xf>
    <xf numFmtId="0" fontId="5" fillId="33" borderId="17" xfId="0" applyNumberFormat="1" applyFont="1" applyFill="1" applyBorder="1" applyAlignment="1">
      <alignment wrapText="1"/>
    </xf>
    <xf numFmtId="0" fontId="5" fillId="33" borderId="14" xfId="0" applyNumberFormat="1" applyFont="1" applyFill="1" applyBorder="1" applyAlignment="1">
      <alignment wrapText="1"/>
    </xf>
    <xf numFmtId="0" fontId="6" fillId="0" borderId="15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4.28125" style="0" customWidth="1"/>
    <col min="2" max="2" width="13.7109375" style="0" customWidth="1"/>
    <col min="3" max="3" width="15.7109375" style="0" customWidth="1"/>
    <col min="4" max="4" width="27.7109375" style="0" customWidth="1"/>
    <col min="6" max="6" width="12.421875" style="0" customWidth="1"/>
    <col min="7" max="7" width="13.421875" style="0" customWidth="1"/>
    <col min="8" max="8" width="13.28125" style="0" customWidth="1"/>
  </cols>
  <sheetData>
    <row r="1" spans="1:8" ht="38.25">
      <c r="A1" s="1" t="s">
        <v>1721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8</v>
      </c>
      <c r="H1" s="50" t="s">
        <v>1951</v>
      </c>
    </row>
    <row r="2" spans="1:8" ht="22.5">
      <c r="A2" s="3">
        <v>1</v>
      </c>
      <c r="B2" s="4" t="s">
        <v>1151</v>
      </c>
      <c r="C2" s="4" t="s">
        <v>1681</v>
      </c>
      <c r="D2" s="4" t="s">
        <v>1682</v>
      </c>
      <c r="E2" s="4" t="s">
        <v>31</v>
      </c>
      <c r="F2" s="4" t="s">
        <v>29</v>
      </c>
      <c r="G2" s="63">
        <v>394183.48</v>
      </c>
      <c r="H2" s="27"/>
    </row>
    <row r="3" spans="1:8" ht="12.75">
      <c r="A3" s="3">
        <v>2</v>
      </c>
      <c r="B3" s="4" t="s">
        <v>1151</v>
      </c>
      <c r="C3" s="4" t="s">
        <v>1683</v>
      </c>
      <c r="D3" s="4" t="s">
        <v>1684</v>
      </c>
      <c r="E3" s="4" t="s">
        <v>605</v>
      </c>
      <c r="F3" s="4" t="s">
        <v>103</v>
      </c>
      <c r="G3" s="63">
        <v>352202.92</v>
      </c>
      <c r="H3" s="27"/>
    </row>
    <row r="4" spans="1:8" ht="12.75">
      <c r="A4" s="3">
        <v>3</v>
      </c>
      <c r="B4" s="4" t="s">
        <v>1151</v>
      </c>
      <c r="C4" s="4" t="s">
        <v>1685</v>
      </c>
      <c r="D4" s="4" t="s">
        <v>1686</v>
      </c>
      <c r="E4" s="4" t="s">
        <v>175</v>
      </c>
      <c r="F4" s="4" t="s">
        <v>176</v>
      </c>
      <c r="G4" s="63">
        <v>578490.15</v>
      </c>
      <c r="H4" s="27"/>
    </row>
    <row r="5" spans="1:8" ht="33.75">
      <c r="A5" s="3">
        <v>4</v>
      </c>
      <c r="B5" s="4" t="s">
        <v>1151</v>
      </c>
      <c r="C5" s="4" t="s">
        <v>1687</v>
      </c>
      <c r="D5" s="4" t="s">
        <v>1688</v>
      </c>
      <c r="E5" s="4" t="s">
        <v>107</v>
      </c>
      <c r="F5" s="4" t="s">
        <v>266</v>
      </c>
      <c r="G5" s="63">
        <v>165882.5</v>
      </c>
      <c r="H5" s="53" t="s">
        <v>1950</v>
      </c>
    </row>
    <row r="6" spans="1:8" ht="12.75">
      <c r="A6" s="3">
        <v>5</v>
      </c>
      <c r="B6" s="4" t="s">
        <v>1689</v>
      </c>
      <c r="C6" s="4" t="s">
        <v>1690</v>
      </c>
      <c r="D6" s="4" t="s">
        <v>1691</v>
      </c>
      <c r="E6" s="4" t="s">
        <v>98</v>
      </c>
      <c r="F6" s="4" t="s">
        <v>29</v>
      </c>
      <c r="G6" s="63">
        <v>472222.56</v>
      </c>
      <c r="H6" s="27"/>
    </row>
    <row r="7" spans="1:8" ht="12.75">
      <c r="A7" s="3">
        <v>6</v>
      </c>
      <c r="B7" s="4" t="s">
        <v>1689</v>
      </c>
      <c r="C7" s="4" t="s">
        <v>1692</v>
      </c>
      <c r="D7" s="4" t="s">
        <v>1693</v>
      </c>
      <c r="E7" s="4" t="s">
        <v>10</v>
      </c>
      <c r="F7" s="4" t="s">
        <v>29</v>
      </c>
      <c r="G7" s="63">
        <v>529829.68</v>
      </c>
      <c r="H7" s="27"/>
    </row>
    <row r="8" spans="1:8" ht="12.75">
      <c r="A8" s="3">
        <v>7</v>
      </c>
      <c r="B8" s="4" t="s">
        <v>1694</v>
      </c>
      <c r="C8" s="4" t="s">
        <v>1695</v>
      </c>
      <c r="D8" s="4" t="s">
        <v>1696</v>
      </c>
      <c r="E8" s="4" t="s">
        <v>10</v>
      </c>
      <c r="F8" s="4" t="s">
        <v>29</v>
      </c>
      <c r="G8" s="63">
        <v>477410.37</v>
      </c>
      <c r="H8" s="27"/>
    </row>
    <row r="9" spans="1:8" ht="22.5">
      <c r="A9" s="3">
        <v>8</v>
      </c>
      <c r="B9" s="4" t="s">
        <v>1125</v>
      </c>
      <c r="C9" s="4" t="s">
        <v>1697</v>
      </c>
      <c r="D9" s="4" t="s">
        <v>1698</v>
      </c>
      <c r="E9" s="4" t="s">
        <v>10</v>
      </c>
      <c r="F9" s="4" t="s">
        <v>17</v>
      </c>
      <c r="G9" s="63">
        <v>130800.35</v>
      </c>
      <c r="H9" s="27"/>
    </row>
    <row r="10" spans="1:8" ht="33.75">
      <c r="A10" s="3">
        <v>9</v>
      </c>
      <c r="B10" s="4" t="s">
        <v>1125</v>
      </c>
      <c r="C10" s="4" t="s">
        <v>1699</v>
      </c>
      <c r="D10" s="4" t="s">
        <v>1700</v>
      </c>
      <c r="E10" s="4" t="s">
        <v>10</v>
      </c>
      <c r="F10" s="4" t="s">
        <v>17</v>
      </c>
      <c r="G10" s="63">
        <v>15534.04</v>
      </c>
      <c r="H10" s="27"/>
    </row>
    <row r="11" spans="1:8" ht="22.5">
      <c r="A11" s="3">
        <v>10</v>
      </c>
      <c r="B11" s="4" t="s">
        <v>1125</v>
      </c>
      <c r="C11" s="4" t="s">
        <v>1701</v>
      </c>
      <c r="D11" s="4" t="s">
        <v>1702</v>
      </c>
      <c r="E11" s="4" t="s">
        <v>1703</v>
      </c>
      <c r="F11" s="4" t="s">
        <v>17</v>
      </c>
      <c r="G11" s="63">
        <v>8994.01</v>
      </c>
      <c r="H11" s="27"/>
    </row>
    <row r="12" spans="1:8" ht="22.5">
      <c r="A12" s="3">
        <v>11</v>
      </c>
      <c r="B12" s="4" t="s">
        <v>1125</v>
      </c>
      <c r="C12" s="4" t="s">
        <v>1704</v>
      </c>
      <c r="D12" s="4" t="s">
        <v>1705</v>
      </c>
      <c r="E12" s="4" t="s">
        <v>1703</v>
      </c>
      <c r="F12" s="4" t="s">
        <v>17</v>
      </c>
      <c r="G12" s="63">
        <v>18229.73</v>
      </c>
      <c r="H12" s="27"/>
    </row>
    <row r="13" spans="1:8" ht="22.5">
      <c r="A13" s="3">
        <v>12</v>
      </c>
      <c r="B13" s="4" t="s">
        <v>1125</v>
      </c>
      <c r="C13" s="4" t="s">
        <v>1706</v>
      </c>
      <c r="D13" s="4" t="s">
        <v>1707</v>
      </c>
      <c r="E13" s="4" t="s">
        <v>605</v>
      </c>
      <c r="F13" s="4" t="s">
        <v>103</v>
      </c>
      <c r="G13" s="63">
        <v>530102.1</v>
      </c>
      <c r="H13" s="27"/>
    </row>
    <row r="14" spans="1:8" ht="22.5">
      <c r="A14" s="3">
        <v>13</v>
      </c>
      <c r="B14" s="4" t="s">
        <v>1708</v>
      </c>
      <c r="C14" s="4" t="s">
        <v>1709</v>
      </c>
      <c r="D14" s="4" t="s">
        <v>1710</v>
      </c>
      <c r="E14" s="4" t="s">
        <v>1711</v>
      </c>
      <c r="F14" s="4" t="s">
        <v>28</v>
      </c>
      <c r="G14" s="63">
        <v>1145362.85</v>
      </c>
      <c r="H14" s="27"/>
    </row>
    <row r="15" spans="1:8" ht="22.5">
      <c r="A15" s="3">
        <v>14</v>
      </c>
      <c r="B15" s="4" t="s">
        <v>1708</v>
      </c>
      <c r="C15" s="4" t="s">
        <v>1712</v>
      </c>
      <c r="D15" s="4" t="s">
        <v>1713</v>
      </c>
      <c r="E15" s="4" t="s">
        <v>605</v>
      </c>
      <c r="F15" s="4" t="s">
        <v>103</v>
      </c>
      <c r="G15" s="63">
        <v>516939.33</v>
      </c>
      <c r="H15" s="27"/>
    </row>
    <row r="16" spans="1:8" ht="22.5">
      <c r="A16" s="3">
        <v>15</v>
      </c>
      <c r="B16" s="4" t="s">
        <v>1169</v>
      </c>
      <c r="C16" s="4" t="s">
        <v>1714</v>
      </c>
      <c r="D16" s="4" t="s">
        <v>1715</v>
      </c>
      <c r="E16" s="4" t="s">
        <v>10</v>
      </c>
      <c r="F16" s="4" t="s">
        <v>29</v>
      </c>
      <c r="G16" s="63">
        <v>856161.95</v>
      </c>
      <c r="H16" s="27"/>
    </row>
    <row r="17" spans="1:8" ht="22.5">
      <c r="A17" s="3">
        <v>16</v>
      </c>
      <c r="B17" s="4" t="s">
        <v>1169</v>
      </c>
      <c r="C17" s="4" t="s">
        <v>1716</v>
      </c>
      <c r="D17" s="4" t="s">
        <v>1717</v>
      </c>
      <c r="E17" s="4" t="s">
        <v>605</v>
      </c>
      <c r="F17" s="4" t="s">
        <v>103</v>
      </c>
      <c r="G17" s="63">
        <v>704282.83</v>
      </c>
      <c r="H17" s="27"/>
    </row>
    <row r="18" spans="1:8" ht="22.5">
      <c r="A18" s="3">
        <v>17</v>
      </c>
      <c r="B18" s="4" t="s">
        <v>1718</v>
      </c>
      <c r="C18" s="4" t="s">
        <v>1719</v>
      </c>
      <c r="D18" s="4" t="s">
        <v>1720</v>
      </c>
      <c r="E18" s="4" t="s">
        <v>605</v>
      </c>
      <c r="F18" s="4" t="s">
        <v>103</v>
      </c>
      <c r="G18" s="63">
        <v>22048.75</v>
      </c>
      <c r="H18" s="53" t="s">
        <v>1950</v>
      </c>
    </row>
    <row r="19" spans="1:7" ht="25.5">
      <c r="A19" s="6" t="s">
        <v>12</v>
      </c>
      <c r="B19" s="7" t="s">
        <v>1128</v>
      </c>
      <c r="C19" s="22" t="s">
        <v>12</v>
      </c>
      <c r="D19" s="22" t="s">
        <v>12</v>
      </c>
      <c r="E19" s="22" t="s">
        <v>12</v>
      </c>
      <c r="F19" s="22" t="s">
        <v>12</v>
      </c>
      <c r="G19" s="23">
        <f>SUM(G2:G18)</f>
        <v>6918677.600000001</v>
      </c>
    </row>
    <row r="20" spans="1:7" ht="12.75">
      <c r="A20" s="9" t="s">
        <v>12</v>
      </c>
      <c r="B20" s="66" t="s">
        <v>12</v>
      </c>
      <c r="C20" s="25" t="s">
        <v>14</v>
      </c>
      <c r="D20" s="25" t="s">
        <v>12</v>
      </c>
      <c r="E20" s="25" t="s">
        <v>12</v>
      </c>
      <c r="F20" s="51" t="s">
        <v>1954</v>
      </c>
      <c r="G20" s="67">
        <f>G19-G21</f>
        <v>6730746.350000001</v>
      </c>
    </row>
    <row r="21" spans="3:7" ht="12.75">
      <c r="C21" s="25" t="s">
        <v>14</v>
      </c>
      <c r="D21" s="27"/>
      <c r="E21" s="27"/>
      <c r="F21" s="51" t="s">
        <v>1952</v>
      </c>
      <c r="G21" s="67">
        <f>G5+G18</f>
        <v>187931.25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G14" sqref="G14"/>
    </sheetView>
  </sheetViews>
  <sheetFormatPr defaultColWidth="9.140625" defaultRowHeight="12.75"/>
  <cols>
    <col min="2" max="2" width="19.28125" style="0" customWidth="1"/>
    <col min="3" max="3" width="20.7109375" style="0" customWidth="1"/>
    <col min="4" max="4" width="27.00390625" style="0" customWidth="1"/>
    <col min="6" max="6" width="16.7109375" style="0" customWidth="1"/>
    <col min="7" max="7" width="14.8515625" style="0" customWidth="1"/>
  </cols>
  <sheetData>
    <row r="1" spans="1:8" ht="51">
      <c r="A1" s="18"/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8</v>
      </c>
      <c r="H1" s="50" t="s">
        <v>1951</v>
      </c>
    </row>
    <row r="2" spans="1:8" ht="22.5">
      <c r="A2" s="3">
        <v>1</v>
      </c>
      <c r="B2" s="4" t="s">
        <v>18</v>
      </c>
      <c r="C2" s="4" t="s">
        <v>1129</v>
      </c>
      <c r="D2" s="4" t="s">
        <v>1130</v>
      </c>
      <c r="E2" s="4" t="s">
        <v>1126</v>
      </c>
      <c r="F2" s="4" t="s">
        <v>333</v>
      </c>
      <c r="G2" s="63">
        <v>27986.69</v>
      </c>
      <c r="H2" s="53" t="s">
        <v>1952</v>
      </c>
    </row>
    <row r="3" spans="1:8" ht="25.5">
      <c r="A3" s="6" t="s">
        <v>12</v>
      </c>
      <c r="B3" s="7" t="s">
        <v>13</v>
      </c>
      <c r="C3" s="7" t="s">
        <v>12</v>
      </c>
      <c r="D3" s="7" t="s">
        <v>12</v>
      </c>
      <c r="E3" s="7" t="s">
        <v>12</v>
      </c>
      <c r="F3" s="7" t="s">
        <v>12</v>
      </c>
      <c r="G3" s="64">
        <f>SUM(G2)</f>
        <v>27986.69</v>
      </c>
      <c r="H3" s="53"/>
    </row>
    <row r="4" spans="1:8" ht="12.75">
      <c r="A4" s="3">
        <v>2</v>
      </c>
      <c r="B4" s="4" t="s">
        <v>737</v>
      </c>
      <c r="C4" s="4" t="s">
        <v>1131</v>
      </c>
      <c r="D4" s="4" t="s">
        <v>1132</v>
      </c>
      <c r="E4" s="4" t="s">
        <v>1126</v>
      </c>
      <c r="F4" s="4" t="s">
        <v>1127</v>
      </c>
      <c r="G4" s="63">
        <v>96437.94</v>
      </c>
      <c r="H4" s="53" t="s">
        <v>1952</v>
      </c>
    </row>
    <row r="5" spans="1:8" ht="33.75">
      <c r="A5" s="3">
        <v>3</v>
      </c>
      <c r="B5" s="4" t="s">
        <v>737</v>
      </c>
      <c r="C5" s="4" t="s">
        <v>1133</v>
      </c>
      <c r="D5" s="4" t="s">
        <v>1134</v>
      </c>
      <c r="E5" s="4" t="s">
        <v>1126</v>
      </c>
      <c r="F5" s="4" t="s">
        <v>1127</v>
      </c>
      <c r="G5" s="63">
        <v>12188.04</v>
      </c>
      <c r="H5" s="53" t="s">
        <v>1952</v>
      </c>
    </row>
    <row r="6" spans="1:8" ht="33.75">
      <c r="A6" s="3">
        <v>4</v>
      </c>
      <c r="B6" s="4" t="s">
        <v>742</v>
      </c>
      <c r="C6" s="4" t="s">
        <v>1135</v>
      </c>
      <c r="D6" s="4" t="s">
        <v>1136</v>
      </c>
      <c r="E6" s="4" t="s">
        <v>1126</v>
      </c>
      <c r="F6" s="4" t="s">
        <v>1127</v>
      </c>
      <c r="G6" s="63">
        <v>40598.27</v>
      </c>
      <c r="H6" s="53" t="s">
        <v>1952</v>
      </c>
    </row>
    <row r="7" spans="1:8" ht="33.75">
      <c r="A7" s="3">
        <v>5</v>
      </c>
      <c r="B7" s="4" t="s">
        <v>742</v>
      </c>
      <c r="C7" s="4" t="s">
        <v>1137</v>
      </c>
      <c r="D7" s="4" t="s">
        <v>1138</v>
      </c>
      <c r="E7" s="4" t="s">
        <v>1126</v>
      </c>
      <c r="F7" s="4" t="s">
        <v>1127</v>
      </c>
      <c r="G7" s="63">
        <v>16695.99</v>
      </c>
      <c r="H7" s="53" t="s">
        <v>1952</v>
      </c>
    </row>
    <row r="8" spans="1:8" ht="25.5">
      <c r="A8" s="6" t="s">
        <v>12</v>
      </c>
      <c r="B8" s="7" t="s">
        <v>792</v>
      </c>
      <c r="C8" s="7" t="s">
        <v>12</v>
      </c>
      <c r="D8" s="7" t="s">
        <v>12</v>
      </c>
      <c r="E8" s="7" t="s">
        <v>12</v>
      </c>
      <c r="F8" s="7" t="s">
        <v>12</v>
      </c>
      <c r="G8" s="64">
        <f>SUM(G4:G7)</f>
        <v>165920.24</v>
      </c>
      <c r="H8" s="53"/>
    </row>
    <row r="9" spans="1:8" ht="33.75">
      <c r="A9" s="3">
        <v>6</v>
      </c>
      <c r="B9" s="4" t="s">
        <v>119</v>
      </c>
      <c r="C9" s="4" t="s">
        <v>1140</v>
      </c>
      <c r="D9" s="4" t="s">
        <v>1141</v>
      </c>
      <c r="E9" s="4" t="s">
        <v>1126</v>
      </c>
      <c r="F9" s="4" t="s">
        <v>48</v>
      </c>
      <c r="G9" s="63">
        <v>34565.98</v>
      </c>
      <c r="H9" s="53" t="s">
        <v>1952</v>
      </c>
    </row>
    <row r="10" spans="1:8" ht="33.75">
      <c r="A10" s="3">
        <v>7</v>
      </c>
      <c r="B10" s="4" t="s">
        <v>119</v>
      </c>
      <c r="C10" s="4" t="s">
        <v>1142</v>
      </c>
      <c r="D10" s="4" t="s">
        <v>1143</v>
      </c>
      <c r="E10" s="4" t="s">
        <v>1126</v>
      </c>
      <c r="F10" s="4" t="s">
        <v>48</v>
      </c>
      <c r="G10" s="63">
        <v>11177.01</v>
      </c>
      <c r="H10" s="53" t="s">
        <v>1952</v>
      </c>
    </row>
    <row r="11" spans="1:8" ht="12.75">
      <c r="A11" s="3">
        <v>8</v>
      </c>
      <c r="B11" s="4" t="s">
        <v>119</v>
      </c>
      <c r="C11" s="4" t="s">
        <v>1144</v>
      </c>
      <c r="D11" s="4" t="s">
        <v>1145</v>
      </c>
      <c r="E11" s="4" t="s">
        <v>1126</v>
      </c>
      <c r="F11" s="4" t="s">
        <v>48</v>
      </c>
      <c r="G11" s="63">
        <v>180490.45</v>
      </c>
      <c r="H11" s="53" t="s">
        <v>1952</v>
      </c>
    </row>
    <row r="12" spans="1:8" ht="25.5">
      <c r="A12" s="6" t="s">
        <v>12</v>
      </c>
      <c r="B12" s="7" t="s">
        <v>1146</v>
      </c>
      <c r="C12" s="7" t="s">
        <v>12</v>
      </c>
      <c r="D12" s="7" t="s">
        <v>12</v>
      </c>
      <c r="E12" s="7" t="s">
        <v>12</v>
      </c>
      <c r="F12" s="7" t="s">
        <v>12</v>
      </c>
      <c r="G12" s="64">
        <f>SUM(G9:G11)</f>
        <v>226233.44</v>
      </c>
      <c r="H12" s="53"/>
    </row>
    <row r="13" spans="1:8" ht="12.75">
      <c r="A13" s="9" t="s">
        <v>12</v>
      </c>
      <c r="B13" s="4" t="s">
        <v>12</v>
      </c>
      <c r="C13" s="4" t="s">
        <v>14</v>
      </c>
      <c r="D13" s="4" t="s">
        <v>12</v>
      </c>
      <c r="E13" s="4" t="s">
        <v>12</v>
      </c>
      <c r="F13" s="4" t="s">
        <v>12</v>
      </c>
      <c r="G13" s="63">
        <f>G12+G8+G3</f>
        <v>420140.37</v>
      </c>
      <c r="H13" s="27"/>
    </row>
    <row r="14" spans="3:7" ht="12.75">
      <c r="C14" s="25" t="s">
        <v>14</v>
      </c>
      <c r="D14" s="25" t="s">
        <v>12</v>
      </c>
      <c r="E14" s="25" t="s">
        <v>12</v>
      </c>
      <c r="F14" s="51" t="s">
        <v>1954</v>
      </c>
      <c r="G14" s="67">
        <f>G13-G15</f>
        <v>0</v>
      </c>
    </row>
    <row r="15" spans="3:7" ht="12.75">
      <c r="C15" s="25" t="s">
        <v>14</v>
      </c>
      <c r="D15" s="27"/>
      <c r="E15" s="27"/>
      <c r="F15" s="51" t="s">
        <v>1952</v>
      </c>
      <c r="G15" s="67">
        <f>G13</f>
        <v>420140.37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91"/>
  <sheetViews>
    <sheetView zoomScalePageLayoutView="0" workbookViewId="0" topLeftCell="A244">
      <selection activeCell="F290" sqref="F290"/>
    </sheetView>
  </sheetViews>
  <sheetFormatPr defaultColWidth="9.140625" defaultRowHeight="12.75"/>
  <cols>
    <col min="3" max="3" width="19.140625" style="0" customWidth="1"/>
    <col min="4" max="4" width="29.421875" style="0" customWidth="1"/>
    <col min="6" max="6" width="16.140625" style="0" customWidth="1"/>
  </cols>
  <sheetData>
    <row r="1" spans="1:7" ht="51">
      <c r="A1" s="1" t="s">
        <v>1721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8</v>
      </c>
      <c r="G1" s="50" t="s">
        <v>1951</v>
      </c>
    </row>
    <row r="2" spans="1:7" ht="12.75">
      <c r="A2" s="3">
        <v>1</v>
      </c>
      <c r="B2" s="4" t="s">
        <v>1147</v>
      </c>
      <c r="C2" s="4" t="s">
        <v>1148</v>
      </c>
      <c r="D2" s="4" t="s">
        <v>1149</v>
      </c>
      <c r="E2" s="4" t="s">
        <v>378</v>
      </c>
      <c r="F2" s="63">
        <v>16439.63</v>
      </c>
      <c r="G2" s="27"/>
    </row>
    <row r="3" spans="1:7" ht="12.75">
      <c r="A3" s="6" t="s">
        <v>12</v>
      </c>
      <c r="B3" s="7"/>
      <c r="C3" s="7" t="s">
        <v>12</v>
      </c>
      <c r="D3" s="7" t="s">
        <v>1150</v>
      </c>
      <c r="E3" s="7" t="s">
        <v>12</v>
      </c>
      <c r="F3" s="64">
        <f>SUM(F2)</f>
        <v>16439.63</v>
      </c>
      <c r="G3" s="27"/>
    </row>
    <row r="4" spans="1:7" ht="22.5">
      <c r="A4" s="3">
        <v>2</v>
      </c>
      <c r="B4" s="4" t="s">
        <v>1151</v>
      </c>
      <c r="C4" s="4" t="s">
        <v>1152</v>
      </c>
      <c r="D4" s="4" t="s">
        <v>1153</v>
      </c>
      <c r="E4" s="4" t="s">
        <v>1154</v>
      </c>
      <c r="F4" s="63">
        <v>14023340.98</v>
      </c>
      <c r="G4" s="27"/>
    </row>
    <row r="5" spans="1:7" ht="12.75">
      <c r="A5" s="3">
        <v>3</v>
      </c>
      <c r="B5" s="4" t="s">
        <v>1151</v>
      </c>
      <c r="C5" s="4" t="s">
        <v>1155</v>
      </c>
      <c r="D5" s="4" t="s">
        <v>1156</v>
      </c>
      <c r="E5" s="4" t="s">
        <v>378</v>
      </c>
      <c r="F5" s="63">
        <v>2760357.18</v>
      </c>
      <c r="G5" s="27"/>
    </row>
    <row r="6" spans="1:7" ht="12.75">
      <c r="A6" s="3">
        <v>4</v>
      </c>
      <c r="B6" s="4" t="s">
        <v>1151</v>
      </c>
      <c r="C6" s="4" t="s">
        <v>1157</v>
      </c>
      <c r="D6" s="4" t="s">
        <v>1158</v>
      </c>
      <c r="E6" s="4" t="s">
        <v>378</v>
      </c>
      <c r="F6" s="63">
        <v>450002.53</v>
      </c>
      <c r="G6" s="27"/>
    </row>
    <row r="7" spans="1:7" ht="22.5">
      <c r="A7" s="3">
        <v>5</v>
      </c>
      <c r="B7" s="4" t="s">
        <v>1151</v>
      </c>
      <c r="C7" s="4" t="s">
        <v>1159</v>
      </c>
      <c r="D7" s="4" t="s">
        <v>1160</v>
      </c>
      <c r="E7" s="4" t="s">
        <v>378</v>
      </c>
      <c r="F7" s="63">
        <v>681130.72</v>
      </c>
      <c r="G7" s="27"/>
    </row>
    <row r="8" spans="1:7" ht="12.75">
      <c r="A8" s="3">
        <v>6</v>
      </c>
      <c r="B8" s="4" t="s">
        <v>1151</v>
      </c>
      <c r="C8" s="4" t="s">
        <v>1161</v>
      </c>
      <c r="D8" s="4" t="s">
        <v>1162</v>
      </c>
      <c r="E8" s="4" t="s">
        <v>378</v>
      </c>
      <c r="F8" s="63">
        <v>1641790.12</v>
      </c>
      <c r="G8" s="27"/>
    </row>
    <row r="9" spans="1:7" ht="22.5">
      <c r="A9" s="3">
        <v>7</v>
      </c>
      <c r="B9" s="4" t="s">
        <v>1151</v>
      </c>
      <c r="C9" s="4" t="s">
        <v>1163</v>
      </c>
      <c r="D9" s="4" t="s">
        <v>1164</v>
      </c>
      <c r="E9" s="4" t="s">
        <v>378</v>
      </c>
      <c r="F9" s="63">
        <v>55331.64</v>
      </c>
      <c r="G9" s="27"/>
    </row>
    <row r="10" spans="1:7" ht="12.75">
      <c r="A10" s="3">
        <v>8</v>
      </c>
      <c r="B10" s="4" t="s">
        <v>1125</v>
      </c>
      <c r="C10" s="4" t="s">
        <v>1165</v>
      </c>
      <c r="D10" s="4" t="s">
        <v>1166</v>
      </c>
      <c r="E10" s="4" t="s">
        <v>1154</v>
      </c>
      <c r="F10" s="63">
        <v>148994.27</v>
      </c>
      <c r="G10" s="27"/>
    </row>
    <row r="11" spans="1:7" ht="22.5">
      <c r="A11" s="3">
        <v>9</v>
      </c>
      <c r="B11" s="4" t="s">
        <v>1125</v>
      </c>
      <c r="C11" s="4" t="s">
        <v>1167</v>
      </c>
      <c r="D11" s="4" t="s">
        <v>1168</v>
      </c>
      <c r="E11" s="4" t="s">
        <v>378</v>
      </c>
      <c r="F11" s="63">
        <v>403654.76</v>
      </c>
      <c r="G11" s="27"/>
    </row>
    <row r="12" spans="1:7" ht="12.75">
      <c r="A12" s="3">
        <v>10</v>
      </c>
      <c r="B12" s="4" t="s">
        <v>1169</v>
      </c>
      <c r="C12" s="4" t="s">
        <v>1170</v>
      </c>
      <c r="D12" s="4" t="s">
        <v>1171</v>
      </c>
      <c r="E12" s="4" t="s">
        <v>378</v>
      </c>
      <c r="F12" s="63">
        <v>2210768.06</v>
      </c>
      <c r="G12" s="27"/>
    </row>
    <row r="13" spans="1:7" ht="12.75">
      <c r="A13" s="6" t="s">
        <v>12</v>
      </c>
      <c r="B13" s="7"/>
      <c r="C13" s="7" t="s">
        <v>12</v>
      </c>
      <c r="D13" s="7" t="s">
        <v>1172</v>
      </c>
      <c r="E13" s="7" t="s">
        <v>12</v>
      </c>
      <c r="F13" s="64">
        <f>SUM(F4:F12)</f>
        <v>22375370.26</v>
      </c>
      <c r="G13" s="27"/>
    </row>
    <row r="14" spans="1:7" ht="22.5">
      <c r="A14" s="3">
        <v>11</v>
      </c>
      <c r="B14" s="4" t="s">
        <v>18</v>
      </c>
      <c r="C14" s="4" t="s">
        <v>1173</v>
      </c>
      <c r="D14" s="4" t="s">
        <v>1174</v>
      </c>
      <c r="E14" s="4" t="s">
        <v>1154</v>
      </c>
      <c r="F14" s="63">
        <v>184752.91</v>
      </c>
      <c r="G14" s="27"/>
    </row>
    <row r="15" spans="1:7" ht="12.75">
      <c r="A15" s="3">
        <v>12</v>
      </c>
      <c r="B15" s="4" t="s">
        <v>18</v>
      </c>
      <c r="C15" s="4" t="s">
        <v>1175</v>
      </c>
      <c r="D15" s="4" t="s">
        <v>1176</v>
      </c>
      <c r="E15" s="4" t="s">
        <v>378</v>
      </c>
      <c r="F15" s="63">
        <v>193419.89</v>
      </c>
      <c r="G15" s="27"/>
    </row>
    <row r="16" spans="1:7" ht="12.75">
      <c r="A16" s="3">
        <v>13</v>
      </c>
      <c r="B16" s="4" t="s">
        <v>18</v>
      </c>
      <c r="C16" s="4" t="s">
        <v>1177</v>
      </c>
      <c r="D16" s="4" t="s">
        <v>1178</v>
      </c>
      <c r="E16" s="4" t="s">
        <v>378</v>
      </c>
      <c r="F16" s="63">
        <v>86294.29</v>
      </c>
      <c r="G16" s="27"/>
    </row>
    <row r="17" spans="1:7" ht="12.75">
      <c r="A17" s="3">
        <v>14</v>
      </c>
      <c r="B17" s="4" t="s">
        <v>18</v>
      </c>
      <c r="C17" s="4" t="s">
        <v>1179</v>
      </c>
      <c r="D17" s="4" t="s">
        <v>1180</v>
      </c>
      <c r="E17" s="4" t="s">
        <v>378</v>
      </c>
      <c r="F17" s="63">
        <v>15507.9</v>
      </c>
      <c r="G17" s="27"/>
    </row>
    <row r="18" spans="1:7" ht="12.75">
      <c r="A18" s="3">
        <v>15</v>
      </c>
      <c r="B18" s="4" t="s">
        <v>9</v>
      </c>
      <c r="C18" s="4" t="s">
        <v>1181</v>
      </c>
      <c r="D18" s="4" t="s">
        <v>1182</v>
      </c>
      <c r="E18" s="4" t="s">
        <v>1154</v>
      </c>
      <c r="F18" s="63">
        <v>108765.82</v>
      </c>
      <c r="G18" s="27"/>
    </row>
    <row r="19" spans="1:7" ht="22.5">
      <c r="A19" s="3">
        <v>16</v>
      </c>
      <c r="B19" s="4" t="s">
        <v>9</v>
      </c>
      <c r="C19" s="4" t="s">
        <v>1183</v>
      </c>
      <c r="D19" s="4" t="s">
        <v>1184</v>
      </c>
      <c r="E19" s="4" t="s">
        <v>378</v>
      </c>
      <c r="F19" s="63">
        <v>91861.12</v>
      </c>
      <c r="G19" s="27"/>
    </row>
    <row r="20" spans="1:7" ht="12.75">
      <c r="A20" s="3">
        <v>17</v>
      </c>
      <c r="B20" s="4" t="s">
        <v>9</v>
      </c>
      <c r="C20" s="4" t="s">
        <v>1185</v>
      </c>
      <c r="D20" s="4" t="s">
        <v>1186</v>
      </c>
      <c r="E20" s="4" t="s">
        <v>378</v>
      </c>
      <c r="F20" s="63">
        <v>82703.26</v>
      </c>
      <c r="G20" s="27"/>
    </row>
    <row r="21" spans="1:7" ht="12.75">
      <c r="A21" s="3">
        <v>18</v>
      </c>
      <c r="B21" s="4" t="s">
        <v>9</v>
      </c>
      <c r="C21" s="4" t="s">
        <v>1187</v>
      </c>
      <c r="D21" s="4" t="s">
        <v>1188</v>
      </c>
      <c r="E21" s="4" t="s">
        <v>378</v>
      </c>
      <c r="F21" s="63">
        <v>2406860.78</v>
      </c>
      <c r="G21" s="27"/>
    </row>
    <row r="22" spans="1:7" ht="12.75">
      <c r="A22" s="3">
        <v>19</v>
      </c>
      <c r="B22" s="4" t="s">
        <v>9</v>
      </c>
      <c r="C22" s="4" t="s">
        <v>1189</v>
      </c>
      <c r="D22" s="4" t="s">
        <v>1190</v>
      </c>
      <c r="E22" s="4" t="s">
        <v>378</v>
      </c>
      <c r="F22" s="63">
        <v>765828.8</v>
      </c>
      <c r="G22" s="27"/>
    </row>
    <row r="23" spans="1:7" ht="12.75">
      <c r="A23" s="3">
        <v>20</v>
      </c>
      <c r="B23" s="4" t="s">
        <v>9</v>
      </c>
      <c r="C23" s="4" t="s">
        <v>1191</v>
      </c>
      <c r="D23" s="4" t="s">
        <v>1192</v>
      </c>
      <c r="E23" s="4" t="s">
        <v>378</v>
      </c>
      <c r="F23" s="63">
        <v>969152.75</v>
      </c>
      <c r="G23" s="27"/>
    </row>
    <row r="24" spans="1:7" ht="12.75">
      <c r="A24" s="3">
        <v>21</v>
      </c>
      <c r="B24" s="4" t="s">
        <v>9</v>
      </c>
      <c r="C24" s="4" t="s">
        <v>1193</v>
      </c>
      <c r="D24" s="4" t="s">
        <v>1194</v>
      </c>
      <c r="E24" s="4" t="s">
        <v>378</v>
      </c>
      <c r="F24" s="63">
        <v>1303938.52</v>
      </c>
      <c r="G24" s="27"/>
    </row>
    <row r="25" spans="1:7" ht="12.75">
      <c r="A25" s="3">
        <v>22</v>
      </c>
      <c r="B25" s="4" t="s">
        <v>9</v>
      </c>
      <c r="C25" s="4" t="s">
        <v>1195</v>
      </c>
      <c r="D25" s="4" t="s">
        <v>1196</v>
      </c>
      <c r="E25" s="4" t="s">
        <v>378</v>
      </c>
      <c r="F25" s="63">
        <v>114069.37</v>
      </c>
      <c r="G25" s="27"/>
    </row>
    <row r="26" spans="1:7" ht="12.75">
      <c r="A26" s="3">
        <v>23</v>
      </c>
      <c r="B26" s="4" t="s">
        <v>9</v>
      </c>
      <c r="C26" s="4" t="s">
        <v>1197</v>
      </c>
      <c r="D26" s="4" t="s">
        <v>1198</v>
      </c>
      <c r="E26" s="4" t="s">
        <v>378</v>
      </c>
      <c r="F26" s="63">
        <v>149709.55</v>
      </c>
      <c r="G26" s="27"/>
    </row>
    <row r="27" spans="1:7" ht="12.75">
      <c r="A27" s="3">
        <v>24</v>
      </c>
      <c r="B27" s="4" t="s">
        <v>9</v>
      </c>
      <c r="C27" s="4" t="s">
        <v>1199</v>
      </c>
      <c r="D27" s="4" t="s">
        <v>1200</v>
      </c>
      <c r="E27" s="4" t="s">
        <v>378</v>
      </c>
      <c r="F27" s="63">
        <v>42498.07</v>
      </c>
      <c r="G27" s="27"/>
    </row>
    <row r="28" spans="1:7" ht="12.75">
      <c r="A28" s="3">
        <v>25</v>
      </c>
      <c r="B28" s="4" t="s">
        <v>9</v>
      </c>
      <c r="C28" s="4" t="s">
        <v>1201</v>
      </c>
      <c r="D28" s="4" t="s">
        <v>1202</v>
      </c>
      <c r="E28" s="4" t="s">
        <v>378</v>
      </c>
      <c r="F28" s="63">
        <v>90829.41</v>
      </c>
      <c r="G28" s="27"/>
    </row>
    <row r="29" spans="1:7" ht="12.75">
      <c r="A29" s="3">
        <v>26</v>
      </c>
      <c r="B29" s="4" t="s">
        <v>9</v>
      </c>
      <c r="C29" s="4" t="s">
        <v>1203</v>
      </c>
      <c r="D29" s="4" t="s">
        <v>1204</v>
      </c>
      <c r="E29" s="4" t="s">
        <v>378</v>
      </c>
      <c r="F29" s="63">
        <v>191166.48</v>
      </c>
      <c r="G29" s="27"/>
    </row>
    <row r="30" spans="1:7" ht="12.75">
      <c r="A30" s="3">
        <v>27</v>
      </c>
      <c r="B30" s="4" t="s">
        <v>9</v>
      </c>
      <c r="C30" s="4" t="s">
        <v>1205</v>
      </c>
      <c r="D30" s="4" t="s">
        <v>1206</v>
      </c>
      <c r="E30" s="4" t="s">
        <v>378</v>
      </c>
      <c r="F30" s="63">
        <v>861374.52</v>
      </c>
      <c r="G30" s="27"/>
    </row>
    <row r="31" spans="1:7" ht="12.75">
      <c r="A31" s="3">
        <v>28</v>
      </c>
      <c r="B31" s="4" t="s">
        <v>9</v>
      </c>
      <c r="C31" s="4" t="s">
        <v>1207</v>
      </c>
      <c r="D31" s="4" t="s">
        <v>1208</v>
      </c>
      <c r="E31" s="4" t="s">
        <v>378</v>
      </c>
      <c r="F31" s="63">
        <v>811172.02</v>
      </c>
      <c r="G31" s="27"/>
    </row>
    <row r="32" spans="1:7" ht="22.5">
      <c r="A32" s="3">
        <v>29</v>
      </c>
      <c r="B32" s="4" t="s">
        <v>9</v>
      </c>
      <c r="C32" s="4" t="s">
        <v>1209</v>
      </c>
      <c r="D32" s="4" t="s">
        <v>1210</v>
      </c>
      <c r="E32" s="4" t="s">
        <v>378</v>
      </c>
      <c r="F32" s="63">
        <v>45954.26</v>
      </c>
      <c r="G32" s="27"/>
    </row>
    <row r="33" spans="1:7" ht="12.75">
      <c r="A33" s="3">
        <v>30</v>
      </c>
      <c r="B33" s="4" t="s">
        <v>9</v>
      </c>
      <c r="C33" s="4" t="s">
        <v>1211</v>
      </c>
      <c r="D33" s="4" t="s">
        <v>1212</v>
      </c>
      <c r="E33" s="4" t="s">
        <v>378</v>
      </c>
      <c r="F33" s="63">
        <v>68409.63</v>
      </c>
      <c r="G33" s="27"/>
    </row>
    <row r="34" spans="1:7" ht="12.75">
      <c r="A34" s="3">
        <v>31</v>
      </c>
      <c r="B34" s="4" t="s">
        <v>9</v>
      </c>
      <c r="C34" s="4" t="s">
        <v>1213</v>
      </c>
      <c r="D34" s="4" t="s">
        <v>1214</v>
      </c>
      <c r="E34" s="4" t="s">
        <v>378</v>
      </c>
      <c r="F34" s="63">
        <v>348599.59</v>
      </c>
      <c r="G34" s="27"/>
    </row>
    <row r="35" spans="1:7" ht="12.75">
      <c r="A35" s="3">
        <v>32</v>
      </c>
      <c r="B35" s="4" t="s">
        <v>9</v>
      </c>
      <c r="C35" s="4" t="s">
        <v>1215</v>
      </c>
      <c r="D35" s="4" t="s">
        <v>1216</v>
      </c>
      <c r="E35" s="4" t="s">
        <v>378</v>
      </c>
      <c r="F35" s="63">
        <v>1104453.25</v>
      </c>
      <c r="G35" s="27"/>
    </row>
    <row r="36" spans="1:7" ht="12.75">
      <c r="A36" s="3">
        <v>33</v>
      </c>
      <c r="B36" s="4" t="s">
        <v>9</v>
      </c>
      <c r="C36" s="4" t="s">
        <v>1217</v>
      </c>
      <c r="D36" s="4" t="s">
        <v>1218</v>
      </c>
      <c r="E36" s="4" t="s">
        <v>378</v>
      </c>
      <c r="F36" s="63">
        <v>1632813.4</v>
      </c>
      <c r="G36" s="27"/>
    </row>
    <row r="37" spans="1:7" ht="12.75">
      <c r="A37" s="3">
        <v>34</v>
      </c>
      <c r="B37" s="4" t="s">
        <v>9</v>
      </c>
      <c r="C37" s="4" t="s">
        <v>1219</v>
      </c>
      <c r="D37" s="4" t="s">
        <v>1220</v>
      </c>
      <c r="E37" s="4" t="s">
        <v>378</v>
      </c>
      <c r="F37" s="63">
        <v>1685812.58</v>
      </c>
      <c r="G37" s="27"/>
    </row>
    <row r="38" spans="1:7" ht="12.75">
      <c r="A38" s="3">
        <v>35</v>
      </c>
      <c r="B38" s="4" t="s">
        <v>9</v>
      </c>
      <c r="C38" s="4" t="s">
        <v>1221</v>
      </c>
      <c r="D38" s="4" t="s">
        <v>1222</v>
      </c>
      <c r="E38" s="4" t="s">
        <v>378</v>
      </c>
      <c r="F38" s="63">
        <v>1563746.94</v>
      </c>
      <c r="G38" s="27"/>
    </row>
    <row r="39" spans="1:7" ht="12.75">
      <c r="A39" s="3">
        <v>36</v>
      </c>
      <c r="B39" s="4" t="s">
        <v>9</v>
      </c>
      <c r="C39" s="4" t="s">
        <v>1223</v>
      </c>
      <c r="D39" s="4" t="s">
        <v>1224</v>
      </c>
      <c r="E39" s="4" t="s">
        <v>378</v>
      </c>
      <c r="F39" s="63">
        <v>187960.8</v>
      </c>
      <c r="G39" s="27"/>
    </row>
    <row r="40" spans="1:7" ht="12.75">
      <c r="A40" s="3">
        <v>37</v>
      </c>
      <c r="B40" s="4" t="s">
        <v>9</v>
      </c>
      <c r="C40" s="4" t="s">
        <v>1225</v>
      </c>
      <c r="D40" s="4" t="s">
        <v>1226</v>
      </c>
      <c r="E40" s="4" t="s">
        <v>378</v>
      </c>
      <c r="F40" s="63">
        <v>640851.32</v>
      </c>
      <c r="G40" s="27"/>
    </row>
    <row r="41" spans="1:7" ht="12.75">
      <c r="A41" s="3">
        <v>38</v>
      </c>
      <c r="B41" s="4" t="s">
        <v>9</v>
      </c>
      <c r="C41" s="4" t="s">
        <v>1227</v>
      </c>
      <c r="D41" s="4" t="s">
        <v>1228</v>
      </c>
      <c r="E41" s="4" t="s">
        <v>378</v>
      </c>
      <c r="F41" s="63">
        <v>685078.12</v>
      </c>
      <c r="G41" s="27"/>
    </row>
    <row r="42" spans="1:7" ht="12.75">
      <c r="A42" s="3">
        <v>39</v>
      </c>
      <c r="B42" s="4" t="s">
        <v>9</v>
      </c>
      <c r="C42" s="4" t="s">
        <v>1229</v>
      </c>
      <c r="D42" s="4" t="s">
        <v>1230</v>
      </c>
      <c r="E42" s="4" t="s">
        <v>378</v>
      </c>
      <c r="F42" s="63">
        <v>676293.43</v>
      </c>
      <c r="G42" s="27"/>
    </row>
    <row r="43" spans="1:7" ht="12.75">
      <c r="A43" s="3">
        <v>40</v>
      </c>
      <c r="B43" s="4" t="s">
        <v>9</v>
      </c>
      <c r="C43" s="4" t="s">
        <v>1231</v>
      </c>
      <c r="D43" s="4" t="s">
        <v>1232</v>
      </c>
      <c r="E43" s="4" t="s">
        <v>378</v>
      </c>
      <c r="F43" s="63">
        <v>635407.92</v>
      </c>
      <c r="G43" s="27"/>
    </row>
    <row r="44" spans="1:7" ht="12.75">
      <c r="A44" s="3">
        <v>41</v>
      </c>
      <c r="B44" s="4" t="s">
        <v>9</v>
      </c>
      <c r="C44" s="4" t="s">
        <v>1233</v>
      </c>
      <c r="D44" s="4" t="s">
        <v>1234</v>
      </c>
      <c r="E44" s="4" t="s">
        <v>378</v>
      </c>
      <c r="F44" s="63">
        <v>691368.98</v>
      </c>
      <c r="G44" s="27"/>
    </row>
    <row r="45" spans="1:7" ht="12.75">
      <c r="A45" s="3">
        <v>42</v>
      </c>
      <c r="B45" s="4" t="s">
        <v>9</v>
      </c>
      <c r="C45" s="4" t="s">
        <v>1235</v>
      </c>
      <c r="D45" s="4" t="s">
        <v>1236</v>
      </c>
      <c r="E45" s="4" t="s">
        <v>378</v>
      </c>
      <c r="F45" s="63">
        <v>682111.69</v>
      </c>
      <c r="G45" s="27"/>
    </row>
    <row r="46" spans="1:7" ht="12.75">
      <c r="A46" s="3">
        <v>43</v>
      </c>
      <c r="B46" s="4" t="s">
        <v>9</v>
      </c>
      <c r="C46" s="4" t="s">
        <v>1237</v>
      </c>
      <c r="D46" s="4" t="s">
        <v>1238</v>
      </c>
      <c r="E46" s="4" t="s">
        <v>378</v>
      </c>
      <c r="F46" s="63">
        <v>50453.46</v>
      </c>
      <c r="G46" s="27"/>
    </row>
    <row r="47" spans="1:7" ht="12.75">
      <c r="A47" s="3">
        <v>44</v>
      </c>
      <c r="B47" s="4" t="s">
        <v>9</v>
      </c>
      <c r="C47" s="4" t="s">
        <v>1239</v>
      </c>
      <c r="D47" s="4" t="s">
        <v>1240</v>
      </c>
      <c r="E47" s="4" t="s">
        <v>378</v>
      </c>
      <c r="F47" s="63">
        <v>51226.94</v>
      </c>
      <c r="G47" s="27"/>
    </row>
    <row r="48" spans="1:7" ht="12.75">
      <c r="A48" s="3">
        <v>45</v>
      </c>
      <c r="B48" s="4" t="s">
        <v>9</v>
      </c>
      <c r="C48" s="4" t="s">
        <v>1241</v>
      </c>
      <c r="D48" s="4" t="s">
        <v>1242</v>
      </c>
      <c r="E48" s="4" t="s">
        <v>378</v>
      </c>
      <c r="F48" s="63">
        <v>51634.3</v>
      </c>
      <c r="G48" s="27"/>
    </row>
    <row r="49" spans="1:7" ht="12.75">
      <c r="A49" s="3">
        <v>46</v>
      </c>
      <c r="B49" s="4" t="s">
        <v>9</v>
      </c>
      <c r="C49" s="4" t="s">
        <v>1243</v>
      </c>
      <c r="D49" s="4" t="s">
        <v>1244</v>
      </c>
      <c r="E49" s="4" t="s">
        <v>378</v>
      </c>
      <c r="F49" s="63">
        <v>82049.92</v>
      </c>
      <c r="G49" s="27"/>
    </row>
    <row r="50" spans="1:7" ht="12.75">
      <c r="A50" s="3">
        <v>47</v>
      </c>
      <c r="B50" s="4" t="s">
        <v>9</v>
      </c>
      <c r="C50" s="4" t="s">
        <v>1245</v>
      </c>
      <c r="D50" s="4" t="s">
        <v>1246</v>
      </c>
      <c r="E50" s="4" t="s">
        <v>378</v>
      </c>
      <c r="F50" s="63">
        <v>135936.5</v>
      </c>
      <c r="G50" s="27"/>
    </row>
    <row r="51" spans="1:7" ht="12.75">
      <c r="A51" s="3">
        <v>48</v>
      </c>
      <c r="B51" s="4" t="s">
        <v>9</v>
      </c>
      <c r="C51" s="4" t="s">
        <v>1247</v>
      </c>
      <c r="D51" s="4" t="s">
        <v>1248</v>
      </c>
      <c r="E51" s="4" t="s">
        <v>378</v>
      </c>
      <c r="F51" s="63">
        <v>136027.55</v>
      </c>
      <c r="G51" s="27"/>
    </row>
    <row r="52" spans="1:7" ht="12.75">
      <c r="A52" s="3">
        <v>49</v>
      </c>
      <c r="B52" s="4" t="s">
        <v>9</v>
      </c>
      <c r="C52" s="4" t="s">
        <v>1249</v>
      </c>
      <c r="D52" s="4" t="s">
        <v>1250</v>
      </c>
      <c r="E52" s="4" t="s">
        <v>378</v>
      </c>
      <c r="F52" s="63">
        <v>136174.82</v>
      </c>
      <c r="G52" s="27"/>
    </row>
    <row r="53" spans="1:7" ht="12.75">
      <c r="A53" s="3">
        <v>50</v>
      </c>
      <c r="B53" s="4" t="s">
        <v>9</v>
      </c>
      <c r="C53" s="4" t="s">
        <v>1251</v>
      </c>
      <c r="D53" s="4" t="s">
        <v>1252</v>
      </c>
      <c r="E53" s="4" t="s">
        <v>378</v>
      </c>
      <c r="F53" s="63">
        <v>73717.55</v>
      </c>
      <c r="G53" s="27"/>
    </row>
    <row r="54" spans="1:7" ht="12.75">
      <c r="A54" s="3">
        <v>51</v>
      </c>
      <c r="B54" s="4" t="s">
        <v>9</v>
      </c>
      <c r="C54" s="4" t="s">
        <v>1253</v>
      </c>
      <c r="D54" s="4" t="s">
        <v>1254</v>
      </c>
      <c r="E54" s="4" t="s">
        <v>378</v>
      </c>
      <c r="F54" s="63">
        <v>37464.92</v>
      </c>
      <c r="G54" s="27"/>
    </row>
    <row r="55" spans="1:7" ht="22.5">
      <c r="A55" s="3">
        <v>52</v>
      </c>
      <c r="B55" s="4" t="s">
        <v>9</v>
      </c>
      <c r="C55" s="4" t="s">
        <v>1255</v>
      </c>
      <c r="D55" s="4" t="s">
        <v>1256</v>
      </c>
      <c r="E55" s="4" t="s">
        <v>378</v>
      </c>
      <c r="F55" s="63">
        <v>19011.74</v>
      </c>
      <c r="G55" s="27"/>
    </row>
    <row r="56" spans="1:7" ht="12.75">
      <c r="A56" s="3">
        <v>53</v>
      </c>
      <c r="B56" s="4" t="s">
        <v>9</v>
      </c>
      <c r="C56" s="4" t="s">
        <v>1257</v>
      </c>
      <c r="D56" s="4" t="s">
        <v>1258</v>
      </c>
      <c r="E56" s="4" t="s">
        <v>378</v>
      </c>
      <c r="F56" s="63">
        <v>109365.8</v>
      </c>
      <c r="G56" s="27"/>
    </row>
    <row r="57" spans="1:7" ht="12.75">
      <c r="A57" s="3">
        <v>54</v>
      </c>
      <c r="B57" s="4" t="s">
        <v>9</v>
      </c>
      <c r="C57" s="4" t="s">
        <v>1259</v>
      </c>
      <c r="D57" s="4" t="s">
        <v>1260</v>
      </c>
      <c r="E57" s="4" t="s">
        <v>378</v>
      </c>
      <c r="F57" s="63">
        <v>134424.18</v>
      </c>
      <c r="G57" s="27"/>
    </row>
    <row r="58" spans="1:7" ht="12.75">
      <c r="A58" s="3">
        <v>55</v>
      </c>
      <c r="B58" s="4" t="s">
        <v>9</v>
      </c>
      <c r="C58" s="4" t="s">
        <v>1261</v>
      </c>
      <c r="D58" s="4" t="s">
        <v>1262</v>
      </c>
      <c r="E58" s="4" t="s">
        <v>378</v>
      </c>
      <c r="F58" s="63">
        <v>8220.67</v>
      </c>
      <c r="G58" s="27"/>
    </row>
    <row r="59" spans="1:7" ht="12.75">
      <c r="A59" s="3">
        <v>56</v>
      </c>
      <c r="B59" s="4" t="s">
        <v>9</v>
      </c>
      <c r="C59" s="4" t="s">
        <v>1263</v>
      </c>
      <c r="D59" s="4" t="s">
        <v>1264</v>
      </c>
      <c r="E59" s="4" t="s">
        <v>378</v>
      </c>
      <c r="F59" s="63">
        <v>100103.13</v>
      </c>
      <c r="G59" s="27"/>
    </row>
    <row r="60" spans="1:7" ht="12.75">
      <c r="A60" s="3">
        <v>57</v>
      </c>
      <c r="B60" s="4" t="s">
        <v>9</v>
      </c>
      <c r="C60" s="4" t="s">
        <v>1265</v>
      </c>
      <c r="D60" s="4" t="s">
        <v>1266</v>
      </c>
      <c r="E60" s="4" t="s">
        <v>378</v>
      </c>
      <c r="F60" s="63">
        <v>4397.5</v>
      </c>
      <c r="G60" s="27"/>
    </row>
    <row r="61" spans="1:7" ht="12.75">
      <c r="A61" s="3">
        <v>58</v>
      </c>
      <c r="B61" s="4" t="s">
        <v>9</v>
      </c>
      <c r="C61" s="4" t="s">
        <v>1267</v>
      </c>
      <c r="D61" s="4" t="s">
        <v>1268</v>
      </c>
      <c r="E61" s="4" t="s">
        <v>378</v>
      </c>
      <c r="F61" s="63">
        <v>530980.08</v>
      </c>
      <c r="G61" s="27"/>
    </row>
    <row r="62" spans="1:7" ht="12.75">
      <c r="A62" s="3">
        <v>59</v>
      </c>
      <c r="B62" s="4" t="s">
        <v>9</v>
      </c>
      <c r="C62" s="4" t="s">
        <v>1269</v>
      </c>
      <c r="D62" s="4" t="s">
        <v>1270</v>
      </c>
      <c r="E62" s="4" t="s">
        <v>378</v>
      </c>
      <c r="F62" s="63">
        <v>9391.05</v>
      </c>
      <c r="G62" s="27"/>
    </row>
    <row r="63" spans="1:7" ht="12.75">
      <c r="A63" s="3">
        <v>60</v>
      </c>
      <c r="B63" s="4" t="s">
        <v>9</v>
      </c>
      <c r="C63" s="4" t="s">
        <v>1271</v>
      </c>
      <c r="D63" s="4" t="s">
        <v>1272</v>
      </c>
      <c r="E63" s="4" t="s">
        <v>378</v>
      </c>
      <c r="F63" s="63">
        <v>11267.43</v>
      </c>
      <c r="G63" s="27"/>
    </row>
    <row r="64" spans="1:7" ht="12.75">
      <c r="A64" s="3">
        <v>61</v>
      </c>
      <c r="B64" s="4" t="s">
        <v>9</v>
      </c>
      <c r="C64" s="4" t="s">
        <v>1273</v>
      </c>
      <c r="D64" s="4" t="s">
        <v>1274</v>
      </c>
      <c r="E64" s="4" t="s">
        <v>378</v>
      </c>
      <c r="F64" s="63">
        <v>7508.41</v>
      </c>
      <c r="G64" s="27"/>
    </row>
    <row r="65" spans="1:7" ht="12.75">
      <c r="A65" s="3">
        <v>62</v>
      </c>
      <c r="B65" s="4" t="s">
        <v>9</v>
      </c>
      <c r="C65" s="4" t="s">
        <v>1275</v>
      </c>
      <c r="D65" s="4" t="s">
        <v>1276</v>
      </c>
      <c r="E65" s="4" t="s">
        <v>378</v>
      </c>
      <c r="F65" s="63">
        <v>925082.6</v>
      </c>
      <c r="G65" s="27"/>
    </row>
    <row r="66" spans="1:7" ht="12.75">
      <c r="A66" s="3">
        <v>63</v>
      </c>
      <c r="B66" s="4" t="s">
        <v>9</v>
      </c>
      <c r="C66" s="4" t="s">
        <v>1277</v>
      </c>
      <c r="D66" s="4" t="s">
        <v>1278</v>
      </c>
      <c r="E66" s="4" t="s">
        <v>378</v>
      </c>
      <c r="F66" s="63">
        <v>163025.61</v>
      </c>
      <c r="G66" s="27"/>
    </row>
    <row r="67" spans="1:7" ht="12.75">
      <c r="A67" s="3">
        <v>64</v>
      </c>
      <c r="B67" s="4" t="s">
        <v>9</v>
      </c>
      <c r="C67" s="4" t="s">
        <v>1279</v>
      </c>
      <c r="D67" s="4" t="s">
        <v>1280</v>
      </c>
      <c r="E67" s="4" t="s">
        <v>378</v>
      </c>
      <c r="F67" s="63">
        <v>5477.34</v>
      </c>
      <c r="G67" s="27"/>
    </row>
    <row r="68" spans="1:7" ht="12.75">
      <c r="A68" s="3">
        <v>65</v>
      </c>
      <c r="B68" s="4" t="s">
        <v>9</v>
      </c>
      <c r="C68" s="4" t="s">
        <v>1281</v>
      </c>
      <c r="D68" s="4" t="s">
        <v>1282</v>
      </c>
      <c r="E68" s="4" t="s">
        <v>378</v>
      </c>
      <c r="F68" s="63">
        <v>46849.2</v>
      </c>
      <c r="G68" s="27"/>
    </row>
    <row r="69" spans="1:7" ht="12.75">
      <c r="A69" s="3">
        <v>66</v>
      </c>
      <c r="B69" s="4" t="s">
        <v>9</v>
      </c>
      <c r="C69" s="4" t="s">
        <v>1283</v>
      </c>
      <c r="D69" s="4" t="s">
        <v>1284</v>
      </c>
      <c r="E69" s="4" t="s">
        <v>378</v>
      </c>
      <c r="F69" s="63">
        <v>38847.69</v>
      </c>
      <c r="G69" s="27"/>
    </row>
    <row r="70" spans="1:7" ht="12.75">
      <c r="A70" s="3">
        <v>67</v>
      </c>
      <c r="B70" s="4" t="s">
        <v>9</v>
      </c>
      <c r="C70" s="4" t="s">
        <v>1285</v>
      </c>
      <c r="D70" s="4" t="s">
        <v>1286</v>
      </c>
      <c r="E70" s="4" t="s">
        <v>378</v>
      </c>
      <c r="F70" s="63">
        <v>35462.7</v>
      </c>
      <c r="G70" s="27"/>
    </row>
    <row r="71" spans="1:7" ht="12.75">
      <c r="A71" s="3">
        <v>68</v>
      </c>
      <c r="B71" s="4" t="s">
        <v>9</v>
      </c>
      <c r="C71" s="4" t="s">
        <v>1287</v>
      </c>
      <c r="D71" s="4" t="s">
        <v>1288</v>
      </c>
      <c r="E71" s="4" t="s">
        <v>378</v>
      </c>
      <c r="F71" s="63">
        <v>4436.8</v>
      </c>
      <c r="G71" s="27"/>
    </row>
    <row r="72" spans="1:7" ht="22.5">
      <c r="A72" s="3">
        <v>69</v>
      </c>
      <c r="B72" s="4" t="s">
        <v>15</v>
      </c>
      <c r="C72" s="4" t="s">
        <v>1289</v>
      </c>
      <c r="D72" s="4" t="s">
        <v>1290</v>
      </c>
      <c r="E72" s="4" t="s">
        <v>1154</v>
      </c>
      <c r="F72" s="63">
        <v>393344.88</v>
      </c>
      <c r="G72" s="27"/>
    </row>
    <row r="73" spans="1:7" ht="12.75">
      <c r="A73" s="3">
        <v>70</v>
      </c>
      <c r="B73" s="4" t="s">
        <v>15</v>
      </c>
      <c r="C73" s="4" t="s">
        <v>1291</v>
      </c>
      <c r="D73" s="4" t="s">
        <v>1292</v>
      </c>
      <c r="E73" s="4" t="s">
        <v>378</v>
      </c>
      <c r="F73" s="63">
        <v>61124.68</v>
      </c>
      <c r="G73" s="27"/>
    </row>
    <row r="74" spans="1:7" ht="12.75">
      <c r="A74" s="3">
        <v>71</v>
      </c>
      <c r="B74" s="4" t="s">
        <v>15</v>
      </c>
      <c r="C74" s="4" t="s">
        <v>1293</v>
      </c>
      <c r="D74" s="4" t="s">
        <v>1294</v>
      </c>
      <c r="E74" s="4" t="s">
        <v>378</v>
      </c>
      <c r="F74" s="63">
        <v>70529.05</v>
      </c>
      <c r="G74" s="27"/>
    </row>
    <row r="75" spans="1:7" ht="12.75">
      <c r="A75" s="3">
        <v>72</v>
      </c>
      <c r="B75" s="4" t="s">
        <v>15</v>
      </c>
      <c r="C75" s="4" t="s">
        <v>1295</v>
      </c>
      <c r="D75" s="4" t="s">
        <v>1296</v>
      </c>
      <c r="E75" s="4" t="s">
        <v>378</v>
      </c>
      <c r="F75" s="63">
        <v>104503.25</v>
      </c>
      <c r="G75" s="27"/>
    </row>
    <row r="76" spans="1:7" ht="12.75">
      <c r="A76" s="3">
        <v>73</v>
      </c>
      <c r="B76" s="4" t="s">
        <v>15</v>
      </c>
      <c r="C76" s="4" t="s">
        <v>1297</v>
      </c>
      <c r="D76" s="4" t="s">
        <v>1298</v>
      </c>
      <c r="E76" s="4" t="s">
        <v>378</v>
      </c>
      <c r="F76" s="63">
        <v>189042.78</v>
      </c>
      <c r="G76" s="27"/>
    </row>
    <row r="77" spans="1:7" ht="12.75">
      <c r="A77" s="3">
        <v>74</v>
      </c>
      <c r="B77" s="4" t="s">
        <v>15</v>
      </c>
      <c r="C77" s="4" t="s">
        <v>1299</v>
      </c>
      <c r="D77" s="4" t="s">
        <v>1300</v>
      </c>
      <c r="E77" s="4" t="s">
        <v>378</v>
      </c>
      <c r="F77" s="63">
        <v>106151.05</v>
      </c>
      <c r="G77" s="27"/>
    </row>
    <row r="78" spans="1:7" ht="22.5">
      <c r="A78" s="3">
        <v>75</v>
      </c>
      <c r="B78" s="4" t="s">
        <v>15</v>
      </c>
      <c r="C78" s="4" t="s">
        <v>1301</v>
      </c>
      <c r="D78" s="4" t="s">
        <v>1302</v>
      </c>
      <c r="E78" s="4" t="s">
        <v>378</v>
      </c>
      <c r="F78" s="63">
        <v>1352067.09</v>
      </c>
      <c r="G78" s="27"/>
    </row>
    <row r="79" spans="1:7" ht="12.75">
      <c r="A79" s="3">
        <v>76</v>
      </c>
      <c r="B79" s="4" t="s">
        <v>640</v>
      </c>
      <c r="C79" s="4" t="s">
        <v>1303</v>
      </c>
      <c r="D79" s="4" t="s">
        <v>1304</v>
      </c>
      <c r="E79" s="4" t="s">
        <v>378</v>
      </c>
      <c r="F79" s="63">
        <v>33416.09</v>
      </c>
      <c r="G79" s="27"/>
    </row>
    <row r="80" spans="1:7" ht="12.75">
      <c r="A80" s="3">
        <v>77</v>
      </c>
      <c r="B80" s="4" t="s">
        <v>640</v>
      </c>
      <c r="C80" s="4" t="s">
        <v>1305</v>
      </c>
      <c r="D80" s="4" t="s">
        <v>1306</v>
      </c>
      <c r="E80" s="4" t="s">
        <v>378</v>
      </c>
      <c r="F80" s="63">
        <v>22091.74</v>
      </c>
      <c r="G80" s="27"/>
    </row>
    <row r="81" spans="1:7" ht="12.75">
      <c r="A81" s="3">
        <v>78</v>
      </c>
      <c r="B81" s="4" t="s">
        <v>640</v>
      </c>
      <c r="C81" s="4" t="s">
        <v>1307</v>
      </c>
      <c r="D81" s="4" t="s">
        <v>1308</v>
      </c>
      <c r="E81" s="4" t="s">
        <v>378</v>
      </c>
      <c r="F81" s="63">
        <v>6452.05</v>
      </c>
      <c r="G81" s="27"/>
    </row>
    <row r="82" spans="1:7" ht="12.75">
      <c r="A82" s="3">
        <v>79</v>
      </c>
      <c r="B82" s="4" t="s">
        <v>640</v>
      </c>
      <c r="C82" s="4" t="s">
        <v>1309</v>
      </c>
      <c r="D82" s="4" t="s">
        <v>1310</v>
      </c>
      <c r="E82" s="4" t="s">
        <v>378</v>
      </c>
      <c r="F82" s="63">
        <v>26374.39</v>
      </c>
      <c r="G82" s="27"/>
    </row>
    <row r="83" spans="1:7" ht="12.75">
      <c r="A83" s="3">
        <v>80</v>
      </c>
      <c r="B83" s="4" t="s">
        <v>640</v>
      </c>
      <c r="C83" s="4" t="s">
        <v>1311</v>
      </c>
      <c r="D83" s="4" t="s">
        <v>1312</v>
      </c>
      <c r="E83" s="4" t="s">
        <v>378</v>
      </c>
      <c r="F83" s="63">
        <v>42351.5</v>
      </c>
      <c r="G83" s="27"/>
    </row>
    <row r="84" spans="1:7" ht="12.75">
      <c r="A84" s="3">
        <v>81</v>
      </c>
      <c r="B84" s="4" t="s">
        <v>640</v>
      </c>
      <c r="C84" s="4" t="s">
        <v>1313</v>
      </c>
      <c r="D84" s="4" t="s">
        <v>1314</v>
      </c>
      <c r="E84" s="4" t="s">
        <v>378</v>
      </c>
      <c r="F84" s="63">
        <v>40390.98</v>
      </c>
      <c r="G84" s="27"/>
    </row>
    <row r="85" spans="1:7" ht="12.75">
      <c r="A85" s="3">
        <v>82</v>
      </c>
      <c r="B85" s="4" t="s">
        <v>640</v>
      </c>
      <c r="C85" s="4" t="s">
        <v>1315</v>
      </c>
      <c r="D85" s="4" t="s">
        <v>1316</v>
      </c>
      <c r="E85" s="4" t="s">
        <v>378</v>
      </c>
      <c r="F85" s="63">
        <v>38500.38</v>
      </c>
      <c r="G85" s="27"/>
    </row>
    <row r="86" spans="1:7" ht="12.75">
      <c r="A86" s="3">
        <v>83</v>
      </c>
      <c r="B86" s="4" t="s">
        <v>640</v>
      </c>
      <c r="C86" s="4" t="s">
        <v>1317</v>
      </c>
      <c r="D86" s="4" t="s">
        <v>1318</v>
      </c>
      <c r="E86" s="4" t="s">
        <v>378</v>
      </c>
      <c r="F86" s="63">
        <v>41076.64</v>
      </c>
      <c r="G86" s="27"/>
    </row>
    <row r="87" spans="1:7" ht="12.75">
      <c r="A87" s="3">
        <v>84</v>
      </c>
      <c r="B87" s="4" t="s">
        <v>597</v>
      </c>
      <c r="C87" s="4" t="s">
        <v>598</v>
      </c>
      <c r="D87" s="4" t="s">
        <v>1319</v>
      </c>
      <c r="E87" s="4" t="s">
        <v>378</v>
      </c>
      <c r="F87" s="63">
        <v>83799.59</v>
      </c>
      <c r="G87" s="27"/>
    </row>
    <row r="88" spans="1:7" ht="12.75">
      <c r="A88" s="3">
        <v>85</v>
      </c>
      <c r="B88" s="4" t="s">
        <v>597</v>
      </c>
      <c r="C88" s="4" t="s">
        <v>599</v>
      </c>
      <c r="D88" s="4" t="s">
        <v>1320</v>
      </c>
      <c r="E88" s="4" t="s">
        <v>378</v>
      </c>
      <c r="F88" s="63">
        <v>72982.17</v>
      </c>
      <c r="G88" s="27"/>
    </row>
    <row r="89" spans="1:7" ht="12.75">
      <c r="A89" s="3">
        <v>86</v>
      </c>
      <c r="B89" s="4" t="s">
        <v>597</v>
      </c>
      <c r="C89" s="4" t="s">
        <v>600</v>
      </c>
      <c r="D89" s="4" t="s">
        <v>1321</v>
      </c>
      <c r="E89" s="4" t="s">
        <v>378</v>
      </c>
      <c r="F89" s="63">
        <v>54593.97</v>
      </c>
      <c r="G89" s="27"/>
    </row>
    <row r="90" spans="1:7" ht="12.75">
      <c r="A90" s="3">
        <v>87</v>
      </c>
      <c r="B90" s="4" t="s">
        <v>597</v>
      </c>
      <c r="C90" s="4" t="s">
        <v>601</v>
      </c>
      <c r="D90" s="4" t="s">
        <v>1322</v>
      </c>
      <c r="E90" s="4" t="s">
        <v>378</v>
      </c>
      <c r="F90" s="63">
        <v>101550.89</v>
      </c>
      <c r="G90" s="27"/>
    </row>
    <row r="91" spans="1:7" ht="12.75">
      <c r="A91" s="3">
        <v>88</v>
      </c>
      <c r="B91" s="4" t="s">
        <v>597</v>
      </c>
      <c r="C91" s="4" t="s">
        <v>1323</v>
      </c>
      <c r="D91" s="4" t="s">
        <v>1324</v>
      </c>
      <c r="E91" s="4" t="s">
        <v>378</v>
      </c>
      <c r="F91" s="63">
        <v>105966.02</v>
      </c>
      <c r="G91" s="27"/>
    </row>
    <row r="92" spans="1:7" ht="12.75">
      <c r="A92" s="3">
        <v>89</v>
      </c>
      <c r="B92" s="4" t="s">
        <v>597</v>
      </c>
      <c r="C92" s="4" t="s">
        <v>1325</v>
      </c>
      <c r="D92" s="4" t="s">
        <v>1326</v>
      </c>
      <c r="E92" s="4" t="s">
        <v>378</v>
      </c>
      <c r="F92" s="63">
        <v>55324.54</v>
      </c>
      <c r="G92" s="27"/>
    </row>
    <row r="93" spans="1:7" ht="12.75">
      <c r="A93" s="3">
        <v>90</v>
      </c>
      <c r="B93" s="4" t="s">
        <v>23</v>
      </c>
      <c r="C93" s="4" t="s">
        <v>1327</v>
      </c>
      <c r="D93" s="4" t="s">
        <v>1328</v>
      </c>
      <c r="E93" s="4" t="s">
        <v>1154</v>
      </c>
      <c r="F93" s="63">
        <v>40228.45</v>
      </c>
      <c r="G93" s="27"/>
    </row>
    <row r="94" spans="1:7" ht="12.75">
      <c r="A94" s="3">
        <v>91</v>
      </c>
      <c r="B94" s="4" t="s">
        <v>23</v>
      </c>
      <c r="C94" s="4" t="s">
        <v>1329</v>
      </c>
      <c r="D94" s="4" t="s">
        <v>1330</v>
      </c>
      <c r="E94" s="4" t="s">
        <v>378</v>
      </c>
      <c r="F94" s="63">
        <v>119019.31</v>
      </c>
      <c r="G94" s="27"/>
    </row>
    <row r="95" spans="1:7" ht="12.75">
      <c r="A95" s="3">
        <v>92</v>
      </c>
      <c r="B95" s="4" t="s">
        <v>23</v>
      </c>
      <c r="C95" s="4" t="s">
        <v>1331</v>
      </c>
      <c r="D95" s="4" t="s">
        <v>1332</v>
      </c>
      <c r="E95" s="4" t="s">
        <v>378</v>
      </c>
      <c r="F95" s="63">
        <v>338674.21</v>
      </c>
      <c r="G95" s="27"/>
    </row>
    <row r="96" spans="1:7" ht="12.75">
      <c r="A96" s="3">
        <v>93</v>
      </c>
      <c r="B96" s="4" t="s">
        <v>23</v>
      </c>
      <c r="C96" s="4" t="s">
        <v>1333</v>
      </c>
      <c r="D96" s="4" t="s">
        <v>1334</v>
      </c>
      <c r="E96" s="4" t="s">
        <v>378</v>
      </c>
      <c r="F96" s="63">
        <v>11353.09</v>
      </c>
      <c r="G96" s="27"/>
    </row>
    <row r="97" spans="1:7" ht="12.75">
      <c r="A97" s="6" t="s">
        <v>12</v>
      </c>
      <c r="B97" s="7"/>
      <c r="C97" s="7" t="s">
        <v>12</v>
      </c>
      <c r="D97" s="7" t="s">
        <v>1335</v>
      </c>
      <c r="E97" s="7" t="s">
        <v>12</v>
      </c>
      <c r="F97" s="64">
        <f>SUM(F14:F96)</f>
        <v>25538214.050000012</v>
      </c>
      <c r="G97" s="27"/>
    </row>
    <row r="98" spans="1:7" ht="12.75">
      <c r="A98" s="3">
        <v>94</v>
      </c>
      <c r="B98" s="4" t="s">
        <v>1336</v>
      </c>
      <c r="C98" s="4" t="s">
        <v>1337</v>
      </c>
      <c r="D98" s="4" t="s">
        <v>1338</v>
      </c>
      <c r="E98" s="4" t="s">
        <v>378</v>
      </c>
      <c r="F98" s="63">
        <v>70994.66</v>
      </c>
      <c r="G98" s="27"/>
    </row>
    <row r="99" spans="1:7" ht="12.75">
      <c r="A99" s="3">
        <v>95</v>
      </c>
      <c r="B99" s="4" t="s">
        <v>1336</v>
      </c>
      <c r="C99" s="4" t="s">
        <v>1339</v>
      </c>
      <c r="D99" s="4" t="s">
        <v>1338</v>
      </c>
      <c r="E99" s="4" t="s">
        <v>378</v>
      </c>
      <c r="F99" s="63">
        <v>70994.66</v>
      </c>
      <c r="G99" s="27"/>
    </row>
    <row r="100" spans="1:7" ht="12.75">
      <c r="A100" s="6" t="s">
        <v>12</v>
      </c>
      <c r="B100" s="7"/>
      <c r="C100" s="7" t="s">
        <v>12</v>
      </c>
      <c r="D100" s="7" t="s">
        <v>1340</v>
      </c>
      <c r="E100" s="7" t="s">
        <v>12</v>
      </c>
      <c r="F100" s="64">
        <f>SUM(F98:F99)</f>
        <v>141989.32</v>
      </c>
      <c r="G100" s="27"/>
    </row>
    <row r="101" spans="1:7" ht="12.75">
      <c r="A101" s="3">
        <v>96</v>
      </c>
      <c r="B101" s="4" t="s">
        <v>734</v>
      </c>
      <c r="C101" s="4" t="s">
        <v>1341</v>
      </c>
      <c r="D101" s="4" t="s">
        <v>1342</v>
      </c>
      <c r="E101" s="4" t="s">
        <v>378</v>
      </c>
      <c r="F101" s="63">
        <v>23424.34</v>
      </c>
      <c r="G101" s="27"/>
    </row>
    <row r="102" spans="1:7" ht="12.75">
      <c r="A102" s="3">
        <v>97</v>
      </c>
      <c r="B102" s="4" t="s">
        <v>737</v>
      </c>
      <c r="C102" s="4" t="s">
        <v>1343</v>
      </c>
      <c r="D102" s="4" t="s">
        <v>1344</v>
      </c>
      <c r="E102" s="4" t="s">
        <v>378</v>
      </c>
      <c r="F102" s="63">
        <v>21260.52</v>
      </c>
      <c r="G102" s="27"/>
    </row>
    <row r="103" spans="1:7" ht="12.75">
      <c r="A103" s="3">
        <v>98</v>
      </c>
      <c r="B103" s="4" t="s">
        <v>737</v>
      </c>
      <c r="C103" s="4" t="s">
        <v>1345</v>
      </c>
      <c r="D103" s="4" t="s">
        <v>1344</v>
      </c>
      <c r="E103" s="4" t="s">
        <v>378</v>
      </c>
      <c r="F103" s="63">
        <v>21260.52</v>
      </c>
      <c r="G103" s="27"/>
    </row>
    <row r="104" spans="1:7" ht="12.75">
      <c r="A104" s="3">
        <v>99</v>
      </c>
      <c r="B104" s="4" t="s">
        <v>737</v>
      </c>
      <c r="C104" s="4" t="s">
        <v>1346</v>
      </c>
      <c r="D104" s="4" t="s">
        <v>1344</v>
      </c>
      <c r="E104" s="4" t="s">
        <v>378</v>
      </c>
      <c r="F104" s="63">
        <v>21260.52</v>
      </c>
      <c r="G104" s="27"/>
    </row>
    <row r="105" spans="1:7" ht="12.75">
      <c r="A105" s="3">
        <v>100</v>
      </c>
      <c r="B105" s="4" t="s">
        <v>737</v>
      </c>
      <c r="C105" s="4" t="s">
        <v>1347</v>
      </c>
      <c r="D105" s="4" t="s">
        <v>1344</v>
      </c>
      <c r="E105" s="4" t="s">
        <v>378</v>
      </c>
      <c r="F105" s="63">
        <v>21260.52</v>
      </c>
      <c r="G105" s="27"/>
    </row>
    <row r="106" spans="1:7" ht="12.75">
      <c r="A106" s="3">
        <v>101</v>
      </c>
      <c r="B106" s="4" t="s">
        <v>737</v>
      </c>
      <c r="C106" s="4" t="s">
        <v>1348</v>
      </c>
      <c r="D106" s="4" t="s">
        <v>1344</v>
      </c>
      <c r="E106" s="4" t="s">
        <v>378</v>
      </c>
      <c r="F106" s="63">
        <v>21260.52</v>
      </c>
      <c r="G106" s="27"/>
    </row>
    <row r="107" spans="1:7" ht="12.75">
      <c r="A107" s="3">
        <v>102</v>
      </c>
      <c r="B107" s="4" t="s">
        <v>737</v>
      </c>
      <c r="C107" s="4" t="s">
        <v>1349</v>
      </c>
      <c r="D107" s="4" t="s">
        <v>1350</v>
      </c>
      <c r="E107" s="4" t="s">
        <v>378</v>
      </c>
      <c r="F107" s="63">
        <v>19118.29</v>
      </c>
      <c r="G107" s="27"/>
    </row>
    <row r="108" spans="1:7" ht="12.75">
      <c r="A108" s="3">
        <v>103</v>
      </c>
      <c r="B108" s="4" t="s">
        <v>737</v>
      </c>
      <c r="C108" s="4" t="s">
        <v>1351</v>
      </c>
      <c r="D108" s="4" t="s">
        <v>1350</v>
      </c>
      <c r="E108" s="4" t="s">
        <v>378</v>
      </c>
      <c r="F108" s="63">
        <v>19118.29</v>
      </c>
      <c r="G108" s="27"/>
    </row>
    <row r="109" spans="1:7" ht="12.75">
      <c r="A109" s="3">
        <v>104</v>
      </c>
      <c r="B109" s="4" t="s">
        <v>737</v>
      </c>
      <c r="C109" s="4" t="s">
        <v>1352</v>
      </c>
      <c r="D109" s="4" t="s">
        <v>1353</v>
      </c>
      <c r="E109" s="4" t="s">
        <v>378</v>
      </c>
      <c r="F109" s="63">
        <v>19118.29</v>
      </c>
      <c r="G109" s="27"/>
    </row>
    <row r="110" spans="1:7" ht="12.75">
      <c r="A110" s="3">
        <v>105</v>
      </c>
      <c r="B110" s="4" t="s">
        <v>737</v>
      </c>
      <c r="C110" s="4" t="s">
        <v>1354</v>
      </c>
      <c r="D110" s="4" t="s">
        <v>1350</v>
      </c>
      <c r="E110" s="4" t="s">
        <v>378</v>
      </c>
      <c r="F110" s="63">
        <v>19118.29</v>
      </c>
      <c r="G110" s="27"/>
    </row>
    <row r="111" spans="1:7" ht="12.75">
      <c r="A111" s="3">
        <v>106</v>
      </c>
      <c r="B111" s="4" t="s">
        <v>737</v>
      </c>
      <c r="C111" s="4" t="s">
        <v>1355</v>
      </c>
      <c r="D111" s="4" t="s">
        <v>1350</v>
      </c>
      <c r="E111" s="4" t="s">
        <v>378</v>
      </c>
      <c r="F111" s="63">
        <v>19118.29</v>
      </c>
      <c r="G111" s="27"/>
    </row>
    <row r="112" spans="1:7" ht="12.75">
      <c r="A112" s="3">
        <v>107</v>
      </c>
      <c r="B112" s="4" t="s">
        <v>737</v>
      </c>
      <c r="C112" s="4" t="s">
        <v>1356</v>
      </c>
      <c r="D112" s="4" t="s">
        <v>1357</v>
      </c>
      <c r="E112" s="4" t="s">
        <v>378</v>
      </c>
      <c r="F112" s="63">
        <v>5164.69</v>
      </c>
      <c r="G112" s="27"/>
    </row>
    <row r="113" spans="1:7" ht="12.75">
      <c r="A113" s="3">
        <v>108</v>
      </c>
      <c r="B113" s="4" t="s">
        <v>737</v>
      </c>
      <c r="C113" s="4" t="s">
        <v>1358</v>
      </c>
      <c r="D113" s="4" t="s">
        <v>1357</v>
      </c>
      <c r="E113" s="4" t="s">
        <v>378</v>
      </c>
      <c r="F113" s="63">
        <v>5164.69</v>
      </c>
      <c r="G113" s="27"/>
    </row>
    <row r="114" spans="1:7" ht="12.75">
      <c r="A114" s="3">
        <v>109</v>
      </c>
      <c r="B114" s="4" t="s">
        <v>737</v>
      </c>
      <c r="C114" s="4" t="s">
        <v>1359</v>
      </c>
      <c r="D114" s="4" t="s">
        <v>1357</v>
      </c>
      <c r="E114" s="4" t="s">
        <v>378</v>
      </c>
      <c r="F114" s="63">
        <v>5164.69</v>
      </c>
      <c r="G114" s="27"/>
    </row>
    <row r="115" spans="1:7" ht="12.75">
      <c r="A115" s="3">
        <v>110</v>
      </c>
      <c r="B115" s="4" t="s">
        <v>737</v>
      </c>
      <c r="C115" s="4" t="s">
        <v>1360</v>
      </c>
      <c r="D115" s="4" t="s">
        <v>1361</v>
      </c>
      <c r="E115" s="4" t="s">
        <v>378</v>
      </c>
      <c r="F115" s="63">
        <v>2498.71</v>
      </c>
      <c r="G115" s="27"/>
    </row>
    <row r="116" spans="1:7" ht="12.75">
      <c r="A116" s="3">
        <v>111</v>
      </c>
      <c r="B116" s="4" t="s">
        <v>737</v>
      </c>
      <c r="C116" s="4" t="s">
        <v>1362</v>
      </c>
      <c r="D116" s="4" t="s">
        <v>1361</v>
      </c>
      <c r="E116" s="4" t="s">
        <v>378</v>
      </c>
      <c r="F116" s="63">
        <v>2498.71</v>
      </c>
      <c r="G116" s="27"/>
    </row>
    <row r="117" spans="1:7" ht="12.75">
      <c r="A117" s="3">
        <v>112</v>
      </c>
      <c r="B117" s="4" t="s">
        <v>737</v>
      </c>
      <c r="C117" s="4" t="s">
        <v>1363</v>
      </c>
      <c r="D117" s="4" t="s">
        <v>1364</v>
      </c>
      <c r="E117" s="4" t="s">
        <v>378</v>
      </c>
      <c r="F117" s="63">
        <v>2507.05</v>
      </c>
      <c r="G117" s="27"/>
    </row>
    <row r="118" spans="1:7" ht="12.75">
      <c r="A118" s="3">
        <v>113</v>
      </c>
      <c r="B118" s="4" t="s">
        <v>737</v>
      </c>
      <c r="C118" s="4" t="s">
        <v>1365</v>
      </c>
      <c r="D118" s="4" t="s">
        <v>1366</v>
      </c>
      <c r="E118" s="4" t="s">
        <v>378</v>
      </c>
      <c r="F118" s="63">
        <v>1885.88</v>
      </c>
      <c r="G118" s="27"/>
    </row>
    <row r="119" spans="1:7" ht="12.75">
      <c r="A119" s="3">
        <v>114</v>
      </c>
      <c r="B119" s="4" t="s">
        <v>737</v>
      </c>
      <c r="C119" s="4" t="s">
        <v>1367</v>
      </c>
      <c r="D119" s="4" t="s">
        <v>1368</v>
      </c>
      <c r="E119" s="4" t="s">
        <v>378</v>
      </c>
      <c r="F119" s="63">
        <v>2011.09</v>
      </c>
      <c r="G119" s="27"/>
    </row>
    <row r="120" spans="1:7" ht="12.75">
      <c r="A120" s="3">
        <v>115</v>
      </c>
      <c r="B120" s="4" t="s">
        <v>737</v>
      </c>
      <c r="C120" s="4" t="s">
        <v>1369</v>
      </c>
      <c r="D120" s="4" t="s">
        <v>1368</v>
      </c>
      <c r="E120" s="4" t="s">
        <v>378</v>
      </c>
      <c r="F120" s="63">
        <v>2011.09</v>
      </c>
      <c r="G120" s="27"/>
    </row>
    <row r="121" spans="1:7" ht="12.75">
      <c r="A121" s="3">
        <v>116</v>
      </c>
      <c r="B121" s="4" t="s">
        <v>737</v>
      </c>
      <c r="C121" s="4" t="s">
        <v>1370</v>
      </c>
      <c r="D121" s="4" t="s">
        <v>1368</v>
      </c>
      <c r="E121" s="4" t="s">
        <v>378</v>
      </c>
      <c r="F121" s="63">
        <v>2011.09</v>
      </c>
      <c r="G121" s="27"/>
    </row>
    <row r="122" spans="1:7" ht="12.75">
      <c r="A122" s="3">
        <v>117</v>
      </c>
      <c r="B122" s="4" t="s">
        <v>737</v>
      </c>
      <c r="C122" s="4" t="s">
        <v>1371</v>
      </c>
      <c r="D122" s="4" t="s">
        <v>1368</v>
      </c>
      <c r="E122" s="4" t="s">
        <v>378</v>
      </c>
      <c r="F122" s="63">
        <v>2011.09</v>
      </c>
      <c r="G122" s="27"/>
    </row>
    <row r="123" spans="1:7" ht="12.75">
      <c r="A123" s="3">
        <v>118</v>
      </c>
      <c r="B123" s="4" t="s">
        <v>737</v>
      </c>
      <c r="C123" s="4" t="s">
        <v>1372</v>
      </c>
      <c r="D123" s="4" t="s">
        <v>1373</v>
      </c>
      <c r="E123" s="4" t="s">
        <v>378</v>
      </c>
      <c r="F123" s="63">
        <v>2043.84</v>
      </c>
      <c r="G123" s="27"/>
    </row>
    <row r="124" spans="1:7" ht="12.75">
      <c r="A124" s="3">
        <v>119</v>
      </c>
      <c r="B124" s="4" t="s">
        <v>737</v>
      </c>
      <c r="C124" s="4" t="s">
        <v>1374</v>
      </c>
      <c r="D124" s="4" t="s">
        <v>1375</v>
      </c>
      <c r="E124" s="4" t="s">
        <v>378</v>
      </c>
      <c r="F124" s="63">
        <v>2043.84</v>
      </c>
      <c r="G124" s="27"/>
    </row>
    <row r="125" spans="1:7" ht="12.75">
      <c r="A125" s="3">
        <v>120</v>
      </c>
      <c r="B125" s="4" t="s">
        <v>737</v>
      </c>
      <c r="C125" s="4" t="s">
        <v>1376</v>
      </c>
      <c r="D125" s="4" t="s">
        <v>1375</v>
      </c>
      <c r="E125" s="4" t="s">
        <v>378</v>
      </c>
      <c r="F125" s="63">
        <v>2043.84</v>
      </c>
      <c r="G125" s="27"/>
    </row>
    <row r="126" spans="1:7" ht="12.75">
      <c r="A126" s="3">
        <v>121</v>
      </c>
      <c r="B126" s="4" t="s">
        <v>737</v>
      </c>
      <c r="C126" s="4" t="s">
        <v>1377</v>
      </c>
      <c r="D126" s="4" t="s">
        <v>1378</v>
      </c>
      <c r="E126" s="4" t="s">
        <v>378</v>
      </c>
      <c r="F126" s="63">
        <v>2871.04</v>
      </c>
      <c r="G126" s="27"/>
    </row>
    <row r="127" spans="1:7" ht="12.75">
      <c r="A127" s="3">
        <v>122</v>
      </c>
      <c r="B127" s="4" t="s">
        <v>737</v>
      </c>
      <c r="C127" s="4" t="s">
        <v>1379</v>
      </c>
      <c r="D127" s="4" t="s">
        <v>1378</v>
      </c>
      <c r="E127" s="4" t="s">
        <v>378</v>
      </c>
      <c r="F127" s="63">
        <v>2871.04</v>
      </c>
      <c r="G127" s="27"/>
    </row>
    <row r="128" spans="1:7" ht="12.75">
      <c r="A128" s="3">
        <v>123</v>
      </c>
      <c r="B128" s="4" t="s">
        <v>737</v>
      </c>
      <c r="C128" s="4" t="s">
        <v>1380</v>
      </c>
      <c r="D128" s="4" t="s">
        <v>1378</v>
      </c>
      <c r="E128" s="4" t="s">
        <v>378</v>
      </c>
      <c r="F128" s="63">
        <v>2870.98</v>
      </c>
      <c r="G128" s="27"/>
    </row>
    <row r="129" spans="1:7" ht="12.75">
      <c r="A129" s="3">
        <v>124</v>
      </c>
      <c r="B129" s="4" t="s">
        <v>737</v>
      </c>
      <c r="C129" s="4" t="s">
        <v>1381</v>
      </c>
      <c r="D129" s="4" t="s">
        <v>1382</v>
      </c>
      <c r="E129" s="4" t="s">
        <v>378</v>
      </c>
      <c r="F129" s="63">
        <v>896.7</v>
      </c>
      <c r="G129" s="27"/>
    </row>
    <row r="130" spans="1:7" ht="12.75">
      <c r="A130" s="3">
        <v>125</v>
      </c>
      <c r="B130" s="4" t="s">
        <v>739</v>
      </c>
      <c r="C130" s="4" t="s">
        <v>1383</v>
      </c>
      <c r="D130" s="4" t="s">
        <v>1384</v>
      </c>
      <c r="E130" s="4" t="s">
        <v>378</v>
      </c>
      <c r="F130" s="63">
        <v>4904.52</v>
      </c>
      <c r="G130" s="27"/>
    </row>
    <row r="131" spans="1:7" ht="22.5">
      <c r="A131" s="3">
        <v>126</v>
      </c>
      <c r="B131" s="4" t="s">
        <v>739</v>
      </c>
      <c r="C131" s="4" t="s">
        <v>1385</v>
      </c>
      <c r="D131" s="4" t="s">
        <v>1386</v>
      </c>
      <c r="E131" s="4" t="s">
        <v>378</v>
      </c>
      <c r="F131" s="63">
        <v>4904.52</v>
      </c>
      <c r="G131" s="27"/>
    </row>
    <row r="132" spans="1:7" ht="12.75">
      <c r="A132" s="3">
        <v>127</v>
      </c>
      <c r="B132" s="4" t="s">
        <v>739</v>
      </c>
      <c r="C132" s="4" t="s">
        <v>1387</v>
      </c>
      <c r="D132" s="4" t="s">
        <v>1388</v>
      </c>
      <c r="E132" s="4" t="s">
        <v>378</v>
      </c>
      <c r="F132" s="63">
        <v>2596.67</v>
      </c>
      <c r="G132" s="27"/>
    </row>
    <row r="133" spans="1:7" ht="12.75">
      <c r="A133" s="3">
        <v>128</v>
      </c>
      <c r="B133" s="4" t="s">
        <v>739</v>
      </c>
      <c r="C133" s="4" t="s">
        <v>1389</v>
      </c>
      <c r="D133" s="4" t="s">
        <v>1390</v>
      </c>
      <c r="E133" s="4" t="s">
        <v>378</v>
      </c>
      <c r="F133" s="63">
        <v>2596.67</v>
      </c>
      <c r="G133" s="27"/>
    </row>
    <row r="134" spans="1:7" ht="22.5">
      <c r="A134" s="3">
        <v>129</v>
      </c>
      <c r="B134" s="4" t="s">
        <v>740</v>
      </c>
      <c r="C134" s="4" t="s">
        <v>1391</v>
      </c>
      <c r="D134" s="4" t="s">
        <v>1392</v>
      </c>
      <c r="E134" s="4" t="s">
        <v>378</v>
      </c>
      <c r="F134" s="63">
        <v>11323.46</v>
      </c>
      <c r="G134" s="27"/>
    </row>
    <row r="135" spans="1:7" ht="12.75">
      <c r="A135" s="3">
        <v>130</v>
      </c>
      <c r="B135" s="4" t="s">
        <v>740</v>
      </c>
      <c r="C135" s="4" t="s">
        <v>1393</v>
      </c>
      <c r="D135" s="4" t="s">
        <v>1394</v>
      </c>
      <c r="E135" s="4" t="s">
        <v>378</v>
      </c>
      <c r="F135" s="63">
        <v>1350.89</v>
      </c>
      <c r="G135" s="27"/>
    </row>
    <row r="136" spans="1:7" ht="12.75">
      <c r="A136" s="3">
        <v>131</v>
      </c>
      <c r="B136" s="4" t="s">
        <v>741</v>
      </c>
      <c r="C136" s="4" t="s">
        <v>1395</v>
      </c>
      <c r="D136" s="4" t="s">
        <v>1396</v>
      </c>
      <c r="E136" s="4" t="s">
        <v>378</v>
      </c>
      <c r="F136" s="63">
        <v>8749.3</v>
      </c>
      <c r="G136" s="27"/>
    </row>
    <row r="137" spans="1:7" ht="12.75">
      <c r="A137" s="3">
        <v>132</v>
      </c>
      <c r="B137" s="4" t="s">
        <v>741</v>
      </c>
      <c r="C137" s="4" t="s">
        <v>1397</v>
      </c>
      <c r="D137" s="4" t="s">
        <v>1396</v>
      </c>
      <c r="E137" s="4" t="s">
        <v>378</v>
      </c>
      <c r="F137" s="63">
        <v>8749.3</v>
      </c>
      <c r="G137" s="27"/>
    </row>
    <row r="138" spans="1:7" ht="12.75">
      <c r="A138" s="3">
        <v>133</v>
      </c>
      <c r="B138" s="4" t="s">
        <v>742</v>
      </c>
      <c r="C138" s="4" t="s">
        <v>1398</v>
      </c>
      <c r="D138" s="4" t="s">
        <v>1399</v>
      </c>
      <c r="E138" s="4" t="s">
        <v>378</v>
      </c>
      <c r="F138" s="63">
        <v>6371.14</v>
      </c>
      <c r="G138" s="27"/>
    </row>
    <row r="139" spans="1:7" ht="12.75">
      <c r="A139" s="3">
        <v>134</v>
      </c>
      <c r="B139" s="4" t="s">
        <v>742</v>
      </c>
      <c r="C139" s="4" t="s">
        <v>1400</v>
      </c>
      <c r="D139" s="4" t="s">
        <v>1401</v>
      </c>
      <c r="E139" s="4" t="s">
        <v>378</v>
      </c>
      <c r="F139" s="63">
        <v>6371.14</v>
      </c>
      <c r="G139" s="27"/>
    </row>
    <row r="140" spans="1:7" ht="12.75">
      <c r="A140" s="3">
        <v>135</v>
      </c>
      <c r="B140" s="4" t="s">
        <v>742</v>
      </c>
      <c r="C140" s="4" t="s">
        <v>1402</v>
      </c>
      <c r="D140" s="4" t="s">
        <v>1399</v>
      </c>
      <c r="E140" s="4" t="s">
        <v>378</v>
      </c>
      <c r="F140" s="63">
        <v>4583.71</v>
      </c>
      <c r="G140" s="27"/>
    </row>
    <row r="141" spans="1:7" ht="12.75">
      <c r="A141" s="3">
        <v>136</v>
      </c>
      <c r="B141" s="4" t="s">
        <v>742</v>
      </c>
      <c r="C141" s="4" t="s">
        <v>1403</v>
      </c>
      <c r="D141" s="4" t="s">
        <v>1404</v>
      </c>
      <c r="E141" s="4" t="s">
        <v>378</v>
      </c>
      <c r="F141" s="63">
        <v>3729.41</v>
      </c>
      <c r="G141" s="27"/>
    </row>
    <row r="142" spans="1:7" ht="12.75">
      <c r="A142" s="3">
        <v>137</v>
      </c>
      <c r="B142" s="4" t="s">
        <v>742</v>
      </c>
      <c r="C142" s="4" t="s">
        <v>1405</v>
      </c>
      <c r="D142" s="4" t="s">
        <v>1404</v>
      </c>
      <c r="E142" s="4" t="s">
        <v>378</v>
      </c>
      <c r="F142" s="63">
        <v>3729.41</v>
      </c>
      <c r="G142" s="27"/>
    </row>
    <row r="143" spans="1:7" s="10" customFormat="1" ht="12.75">
      <c r="A143" s="3">
        <v>138</v>
      </c>
      <c r="B143" s="4" t="s">
        <v>770</v>
      </c>
      <c r="C143" s="4" t="s">
        <v>1406</v>
      </c>
      <c r="D143" s="4" t="s">
        <v>1407</v>
      </c>
      <c r="E143" s="4" t="s">
        <v>378</v>
      </c>
      <c r="F143" s="63">
        <v>0</v>
      </c>
      <c r="G143" s="53"/>
    </row>
    <row r="144" spans="1:7" s="10" customFormat="1" ht="12.75">
      <c r="A144" s="3">
        <v>139</v>
      </c>
      <c r="B144" s="4" t="s">
        <v>818</v>
      </c>
      <c r="C144" s="4" t="s">
        <v>1408</v>
      </c>
      <c r="D144" s="4" t="s">
        <v>1409</v>
      </c>
      <c r="E144" s="4" t="s">
        <v>378</v>
      </c>
      <c r="F144" s="63">
        <v>0</v>
      </c>
      <c r="G144" s="53"/>
    </row>
    <row r="145" spans="1:7" s="10" customFormat="1" ht="12.75">
      <c r="A145" s="3">
        <v>140</v>
      </c>
      <c r="B145" s="4" t="s">
        <v>818</v>
      </c>
      <c r="C145" s="4" t="s">
        <v>1410</v>
      </c>
      <c r="D145" s="4" t="s">
        <v>1411</v>
      </c>
      <c r="E145" s="4" t="s">
        <v>378</v>
      </c>
      <c r="F145" s="63">
        <v>0</v>
      </c>
      <c r="G145" s="53"/>
    </row>
    <row r="146" spans="1:7" s="10" customFormat="1" ht="12.75">
      <c r="A146" s="3">
        <v>141</v>
      </c>
      <c r="B146" s="4" t="s">
        <v>818</v>
      </c>
      <c r="C146" s="4" t="s">
        <v>1412</v>
      </c>
      <c r="D146" s="4" t="s">
        <v>1413</v>
      </c>
      <c r="E146" s="4" t="s">
        <v>378</v>
      </c>
      <c r="F146" s="63">
        <v>0</v>
      </c>
      <c r="G146" s="53"/>
    </row>
    <row r="147" spans="1:7" s="10" customFormat="1" ht="12.75">
      <c r="A147" s="3">
        <v>142</v>
      </c>
      <c r="B147" s="4" t="s">
        <v>1106</v>
      </c>
      <c r="C147" s="4" t="s">
        <v>1414</v>
      </c>
      <c r="D147" s="4" t="s">
        <v>1415</v>
      </c>
      <c r="E147" s="4" t="s">
        <v>378</v>
      </c>
      <c r="F147" s="63">
        <v>0</v>
      </c>
      <c r="G147" s="53"/>
    </row>
    <row r="148" spans="1:7" s="10" customFormat="1" ht="12.75">
      <c r="A148" s="3">
        <v>143</v>
      </c>
      <c r="B148" s="4" t="s">
        <v>1106</v>
      </c>
      <c r="C148" s="4" t="s">
        <v>1416</v>
      </c>
      <c r="D148" s="4" t="s">
        <v>1417</v>
      </c>
      <c r="E148" s="4" t="s">
        <v>378</v>
      </c>
      <c r="F148" s="63">
        <v>0</v>
      </c>
      <c r="G148" s="53"/>
    </row>
    <row r="149" spans="1:7" ht="12.75">
      <c r="A149" s="6" t="s">
        <v>12</v>
      </c>
      <c r="B149" s="7"/>
      <c r="C149" s="7" t="s">
        <v>12</v>
      </c>
      <c r="D149" s="7" t="s">
        <v>1418</v>
      </c>
      <c r="E149" s="7" t="s">
        <v>12</v>
      </c>
      <c r="F149" s="64">
        <f>SUM(F101:F148)</f>
        <v>343848.59</v>
      </c>
      <c r="G149" s="27"/>
    </row>
    <row r="150" spans="1:7" ht="12.75">
      <c r="A150" s="3">
        <v>144</v>
      </c>
      <c r="B150" s="4" t="s">
        <v>811</v>
      </c>
      <c r="C150" s="4" t="s">
        <v>1419</v>
      </c>
      <c r="D150" s="4" t="s">
        <v>1420</v>
      </c>
      <c r="E150" s="4" t="s">
        <v>378</v>
      </c>
      <c r="F150" s="63">
        <v>895.44</v>
      </c>
      <c r="G150" s="27"/>
    </row>
    <row r="151" spans="1:7" ht="22.5">
      <c r="A151" s="3">
        <v>145</v>
      </c>
      <c r="B151" s="4" t="s">
        <v>1421</v>
      </c>
      <c r="C151" s="4" t="s">
        <v>1422</v>
      </c>
      <c r="D151" s="4" t="s">
        <v>1423</v>
      </c>
      <c r="E151" s="4" t="s">
        <v>378</v>
      </c>
      <c r="F151" s="63">
        <v>3784.24</v>
      </c>
      <c r="G151" s="27"/>
    </row>
    <row r="152" spans="1:7" ht="12.75">
      <c r="A152" s="3">
        <v>146</v>
      </c>
      <c r="B152" s="4" t="s">
        <v>1421</v>
      </c>
      <c r="C152" s="4" t="s">
        <v>1424</v>
      </c>
      <c r="D152" s="4" t="s">
        <v>1425</v>
      </c>
      <c r="E152" s="4" t="s">
        <v>378</v>
      </c>
      <c r="F152" s="63">
        <v>3574.51</v>
      </c>
      <c r="G152" s="27"/>
    </row>
    <row r="153" spans="1:7" ht="12.75">
      <c r="A153" s="3">
        <v>147</v>
      </c>
      <c r="B153" s="4" t="s">
        <v>1421</v>
      </c>
      <c r="C153" s="4" t="s">
        <v>1426</v>
      </c>
      <c r="D153" s="4" t="s">
        <v>1427</v>
      </c>
      <c r="E153" s="4" t="s">
        <v>378</v>
      </c>
      <c r="F153" s="63">
        <v>4441.91</v>
      </c>
      <c r="G153" s="27"/>
    </row>
    <row r="154" spans="1:7" ht="12.75">
      <c r="A154" s="3">
        <v>148</v>
      </c>
      <c r="B154" s="4" t="s">
        <v>1421</v>
      </c>
      <c r="C154" s="4" t="s">
        <v>1428</v>
      </c>
      <c r="D154" s="4" t="s">
        <v>1429</v>
      </c>
      <c r="E154" s="4" t="s">
        <v>378</v>
      </c>
      <c r="F154" s="63">
        <v>6549.3</v>
      </c>
      <c r="G154" s="27"/>
    </row>
    <row r="155" spans="1:7" ht="22.5">
      <c r="A155" s="3">
        <v>149</v>
      </c>
      <c r="B155" s="4" t="s">
        <v>812</v>
      </c>
      <c r="C155" s="4" t="s">
        <v>1430</v>
      </c>
      <c r="D155" s="4" t="s">
        <v>1431</v>
      </c>
      <c r="E155" s="4" t="s">
        <v>378</v>
      </c>
      <c r="F155" s="63">
        <v>1312.67</v>
      </c>
      <c r="G155" s="27"/>
    </row>
    <row r="156" spans="1:7" ht="12.75">
      <c r="A156" s="3">
        <v>150</v>
      </c>
      <c r="B156" s="4" t="s">
        <v>1432</v>
      </c>
      <c r="C156" s="4" t="s">
        <v>1433</v>
      </c>
      <c r="D156" s="4" t="s">
        <v>1434</v>
      </c>
      <c r="E156" s="4" t="s">
        <v>378</v>
      </c>
      <c r="F156" s="63">
        <v>2630.83</v>
      </c>
      <c r="G156" s="27"/>
    </row>
    <row r="157" spans="1:7" ht="12.75">
      <c r="A157" s="6" t="s">
        <v>12</v>
      </c>
      <c r="B157" s="7"/>
      <c r="C157" s="7" t="s">
        <v>12</v>
      </c>
      <c r="D157" s="7" t="s">
        <v>1435</v>
      </c>
      <c r="E157" s="7" t="s">
        <v>12</v>
      </c>
      <c r="F157" s="64">
        <f>SUM(F150:F156)</f>
        <v>23188.9</v>
      </c>
      <c r="G157" s="27"/>
    </row>
    <row r="158" spans="1:7" ht="22.5">
      <c r="A158" s="3">
        <v>151</v>
      </c>
      <c r="B158" s="4" t="s">
        <v>1436</v>
      </c>
      <c r="C158" s="4" t="s">
        <v>1437</v>
      </c>
      <c r="D158" s="4" t="s">
        <v>1438</v>
      </c>
      <c r="E158" s="4" t="s">
        <v>378</v>
      </c>
      <c r="F158" s="63">
        <v>1433491.4</v>
      </c>
      <c r="G158" s="27"/>
    </row>
    <row r="159" spans="1:7" ht="12.75">
      <c r="A159" s="3">
        <v>152</v>
      </c>
      <c r="B159" s="4" t="s">
        <v>1436</v>
      </c>
      <c r="C159" s="4" t="s">
        <v>1439</v>
      </c>
      <c r="D159" s="4" t="s">
        <v>1440</v>
      </c>
      <c r="E159" s="4" t="s">
        <v>378</v>
      </c>
      <c r="F159" s="63">
        <v>749385.29</v>
      </c>
      <c r="G159" s="27"/>
    </row>
    <row r="160" spans="1:7" ht="12.75">
      <c r="A160" s="3">
        <v>153</v>
      </c>
      <c r="B160" s="4" t="s">
        <v>1436</v>
      </c>
      <c r="C160" s="4" t="s">
        <v>1441</v>
      </c>
      <c r="D160" s="4" t="s">
        <v>1442</v>
      </c>
      <c r="E160" s="4" t="s">
        <v>378</v>
      </c>
      <c r="F160" s="63">
        <v>331306.92</v>
      </c>
      <c r="G160" s="27"/>
    </row>
    <row r="161" spans="1:7" ht="12.75">
      <c r="A161" s="3">
        <v>154</v>
      </c>
      <c r="B161" s="4" t="s">
        <v>1436</v>
      </c>
      <c r="C161" s="4" t="s">
        <v>1443</v>
      </c>
      <c r="D161" s="4" t="s">
        <v>1444</v>
      </c>
      <c r="E161" s="4" t="s">
        <v>378</v>
      </c>
      <c r="F161" s="63">
        <v>426096.45</v>
      </c>
      <c r="G161" s="27"/>
    </row>
    <row r="162" spans="1:7" ht="12.75">
      <c r="A162" s="3">
        <v>155</v>
      </c>
      <c r="B162" s="4" t="s">
        <v>1436</v>
      </c>
      <c r="C162" s="4" t="s">
        <v>1445</v>
      </c>
      <c r="D162" s="4" t="s">
        <v>1446</v>
      </c>
      <c r="E162" s="4" t="s">
        <v>378</v>
      </c>
      <c r="F162" s="63">
        <v>157320.88</v>
      </c>
      <c r="G162" s="27"/>
    </row>
    <row r="163" spans="1:7" ht="12.75">
      <c r="A163" s="3">
        <v>156</v>
      </c>
      <c r="B163" s="4" t="s">
        <v>1436</v>
      </c>
      <c r="C163" s="4" t="s">
        <v>1447</v>
      </c>
      <c r="D163" s="4" t="s">
        <v>1448</v>
      </c>
      <c r="E163" s="4" t="s">
        <v>378</v>
      </c>
      <c r="F163" s="63">
        <v>399285.71</v>
      </c>
      <c r="G163" s="27"/>
    </row>
    <row r="164" spans="1:7" s="10" customFormat="1" ht="12.75">
      <c r="A164" s="3">
        <v>157</v>
      </c>
      <c r="B164" s="4" t="s">
        <v>1449</v>
      </c>
      <c r="C164" s="4" t="s">
        <v>1450</v>
      </c>
      <c r="D164" s="4" t="s">
        <v>1451</v>
      </c>
      <c r="E164" s="4" t="s">
        <v>378</v>
      </c>
      <c r="F164" s="63">
        <v>0</v>
      </c>
      <c r="G164" s="53"/>
    </row>
    <row r="165" spans="1:7" s="10" customFormat="1" ht="12.75">
      <c r="A165" s="3">
        <v>158</v>
      </c>
      <c r="B165" s="4" t="s">
        <v>1449</v>
      </c>
      <c r="C165" s="4" t="s">
        <v>1452</v>
      </c>
      <c r="D165" s="4" t="s">
        <v>1453</v>
      </c>
      <c r="E165" s="4" t="s">
        <v>378</v>
      </c>
      <c r="F165" s="63">
        <v>0</v>
      </c>
      <c r="G165" s="53"/>
    </row>
    <row r="166" spans="1:7" s="10" customFormat="1" ht="12.75">
      <c r="A166" s="3">
        <v>159</v>
      </c>
      <c r="B166" s="4" t="s">
        <v>1449</v>
      </c>
      <c r="C166" s="4" t="s">
        <v>1454</v>
      </c>
      <c r="D166" s="4" t="s">
        <v>1455</v>
      </c>
      <c r="E166" s="4" t="s">
        <v>378</v>
      </c>
      <c r="F166" s="63">
        <v>0</v>
      </c>
      <c r="G166" s="53"/>
    </row>
    <row r="167" spans="1:7" s="10" customFormat="1" ht="12.75">
      <c r="A167" s="3">
        <v>160</v>
      </c>
      <c r="B167" s="4" t="s">
        <v>1449</v>
      </c>
      <c r="C167" s="4" t="s">
        <v>1456</v>
      </c>
      <c r="D167" s="4" t="s">
        <v>1457</v>
      </c>
      <c r="E167" s="4" t="s">
        <v>378</v>
      </c>
      <c r="F167" s="63">
        <v>0</v>
      </c>
      <c r="G167" s="53"/>
    </row>
    <row r="168" spans="1:7" s="10" customFormat="1" ht="12.75">
      <c r="A168" s="3">
        <v>161</v>
      </c>
      <c r="B168" s="4" t="s">
        <v>1458</v>
      </c>
      <c r="C168" s="4" t="s">
        <v>1459</v>
      </c>
      <c r="D168" s="4" t="s">
        <v>1460</v>
      </c>
      <c r="E168" s="4" t="s">
        <v>378</v>
      </c>
      <c r="F168" s="63">
        <v>0</v>
      </c>
      <c r="G168" s="53"/>
    </row>
    <row r="169" spans="1:7" s="10" customFormat="1" ht="12.75">
      <c r="A169" s="3">
        <v>162</v>
      </c>
      <c r="B169" s="4" t="s">
        <v>1461</v>
      </c>
      <c r="C169" s="4" t="s">
        <v>1462</v>
      </c>
      <c r="D169" s="4" t="s">
        <v>1463</v>
      </c>
      <c r="E169" s="4" t="s">
        <v>378</v>
      </c>
      <c r="F169" s="63">
        <v>0</v>
      </c>
      <c r="G169" s="53"/>
    </row>
    <row r="170" spans="1:7" s="10" customFormat="1" ht="12.75">
      <c r="A170" s="3">
        <v>163</v>
      </c>
      <c r="B170" s="4" t="s">
        <v>1464</v>
      </c>
      <c r="C170" s="4" t="s">
        <v>1465</v>
      </c>
      <c r="D170" s="4" t="s">
        <v>1466</v>
      </c>
      <c r="E170" s="4" t="s">
        <v>378</v>
      </c>
      <c r="F170" s="63">
        <v>0</v>
      </c>
      <c r="G170" s="53"/>
    </row>
    <row r="171" spans="1:7" s="10" customFormat="1" ht="12.75">
      <c r="A171" s="3">
        <v>164</v>
      </c>
      <c r="B171" s="4" t="s">
        <v>1464</v>
      </c>
      <c r="C171" s="4" t="s">
        <v>1467</v>
      </c>
      <c r="D171" s="4" t="s">
        <v>1468</v>
      </c>
      <c r="E171" s="4" t="s">
        <v>378</v>
      </c>
      <c r="F171" s="63">
        <v>0</v>
      </c>
      <c r="G171" s="53"/>
    </row>
    <row r="172" spans="1:7" ht="12.75">
      <c r="A172" s="3">
        <v>165</v>
      </c>
      <c r="B172" s="4" t="s">
        <v>57</v>
      </c>
      <c r="C172" s="4" t="s">
        <v>1469</v>
      </c>
      <c r="D172" s="4" t="s">
        <v>1470</v>
      </c>
      <c r="E172" s="4" t="s">
        <v>378</v>
      </c>
      <c r="F172" s="63">
        <v>8289.16</v>
      </c>
      <c r="G172" s="27"/>
    </row>
    <row r="173" spans="1:7" ht="12.75">
      <c r="A173" s="3">
        <v>166</v>
      </c>
      <c r="B173" s="4" t="s">
        <v>61</v>
      </c>
      <c r="C173" s="4" t="s">
        <v>1471</v>
      </c>
      <c r="D173" s="4" t="s">
        <v>1472</v>
      </c>
      <c r="E173" s="4" t="s">
        <v>378</v>
      </c>
      <c r="F173" s="63">
        <v>7631.86</v>
      </c>
      <c r="G173" s="27"/>
    </row>
    <row r="174" spans="1:7" ht="12.75">
      <c r="A174" s="3">
        <v>167</v>
      </c>
      <c r="B174" s="4" t="s">
        <v>1473</v>
      </c>
      <c r="C174" s="4" t="s">
        <v>1474</v>
      </c>
      <c r="D174" s="4" t="s">
        <v>1475</v>
      </c>
      <c r="E174" s="4" t="s">
        <v>378</v>
      </c>
      <c r="F174" s="63">
        <v>8365.72</v>
      </c>
      <c r="G174" s="27"/>
    </row>
    <row r="175" spans="1:7" ht="12.75">
      <c r="A175" s="3">
        <v>168</v>
      </c>
      <c r="B175" s="4" t="s">
        <v>1473</v>
      </c>
      <c r="C175" s="4" t="s">
        <v>1476</v>
      </c>
      <c r="D175" s="4" t="s">
        <v>1477</v>
      </c>
      <c r="E175" s="4" t="s">
        <v>378</v>
      </c>
      <c r="F175" s="63">
        <v>8365.72</v>
      </c>
      <c r="G175" s="27"/>
    </row>
    <row r="176" spans="1:7" ht="12.75">
      <c r="A176" s="3">
        <v>169</v>
      </c>
      <c r="B176" s="4" t="s">
        <v>1473</v>
      </c>
      <c r="C176" s="4" t="s">
        <v>1478</v>
      </c>
      <c r="D176" s="4" t="s">
        <v>1477</v>
      </c>
      <c r="E176" s="4" t="s">
        <v>378</v>
      </c>
      <c r="F176" s="63">
        <v>8365.72</v>
      </c>
      <c r="G176" s="27"/>
    </row>
    <row r="177" spans="1:7" s="10" customFormat="1" ht="12.75">
      <c r="A177" s="3">
        <v>170</v>
      </c>
      <c r="B177" s="4" t="s">
        <v>1479</v>
      </c>
      <c r="C177" s="4" t="s">
        <v>1480</v>
      </c>
      <c r="D177" s="4" t="s">
        <v>1481</v>
      </c>
      <c r="E177" s="4" t="s">
        <v>378</v>
      </c>
      <c r="F177" s="63">
        <v>0</v>
      </c>
      <c r="G177" s="53"/>
    </row>
    <row r="178" spans="1:7" s="10" customFormat="1" ht="12.75">
      <c r="A178" s="3">
        <v>171</v>
      </c>
      <c r="B178" s="4" t="s">
        <v>1479</v>
      </c>
      <c r="C178" s="4" t="s">
        <v>1482</v>
      </c>
      <c r="D178" s="4" t="s">
        <v>1483</v>
      </c>
      <c r="E178" s="4" t="s">
        <v>378</v>
      </c>
      <c r="F178" s="63">
        <v>0</v>
      </c>
      <c r="G178" s="53"/>
    </row>
    <row r="179" spans="1:7" s="10" customFormat="1" ht="12.75">
      <c r="A179" s="3">
        <v>172</v>
      </c>
      <c r="B179" s="4" t="s">
        <v>1479</v>
      </c>
      <c r="C179" s="4" t="s">
        <v>1484</v>
      </c>
      <c r="D179" s="4" t="s">
        <v>1485</v>
      </c>
      <c r="E179" s="4" t="s">
        <v>378</v>
      </c>
      <c r="F179" s="63">
        <v>0</v>
      </c>
      <c r="G179" s="53"/>
    </row>
    <row r="180" spans="1:7" s="10" customFormat="1" ht="12.75">
      <c r="A180" s="3">
        <v>173</v>
      </c>
      <c r="B180" s="4" t="s">
        <v>1479</v>
      </c>
      <c r="C180" s="4" t="s">
        <v>1486</v>
      </c>
      <c r="D180" s="4" t="s">
        <v>1485</v>
      </c>
      <c r="E180" s="4" t="s">
        <v>378</v>
      </c>
      <c r="F180" s="63">
        <v>0</v>
      </c>
      <c r="G180" s="53"/>
    </row>
    <row r="181" spans="1:7" s="10" customFormat="1" ht="12.75">
      <c r="A181" s="3">
        <v>174</v>
      </c>
      <c r="B181" s="4" t="s">
        <v>1479</v>
      </c>
      <c r="C181" s="4" t="s">
        <v>1487</v>
      </c>
      <c r="D181" s="4" t="s">
        <v>1488</v>
      </c>
      <c r="E181" s="4" t="s">
        <v>378</v>
      </c>
      <c r="F181" s="63">
        <v>0</v>
      </c>
      <c r="G181" s="53"/>
    </row>
    <row r="182" spans="1:7" s="10" customFormat="1" ht="12.75">
      <c r="A182" s="3">
        <v>175</v>
      </c>
      <c r="B182" s="4" t="s">
        <v>1479</v>
      </c>
      <c r="C182" s="4" t="s">
        <v>1489</v>
      </c>
      <c r="D182" s="4" t="s">
        <v>1488</v>
      </c>
      <c r="E182" s="4" t="s">
        <v>378</v>
      </c>
      <c r="F182" s="63">
        <v>0</v>
      </c>
      <c r="G182" s="53"/>
    </row>
    <row r="183" spans="1:7" ht="12.75">
      <c r="A183" s="3">
        <v>176</v>
      </c>
      <c r="B183" s="4" t="s">
        <v>1490</v>
      </c>
      <c r="C183" s="4" t="s">
        <v>1491</v>
      </c>
      <c r="D183" s="4" t="s">
        <v>1492</v>
      </c>
      <c r="E183" s="4" t="s">
        <v>378</v>
      </c>
      <c r="F183" s="63">
        <v>16946.57</v>
      </c>
      <c r="G183" s="27"/>
    </row>
    <row r="184" spans="1:7" ht="12.75">
      <c r="A184" s="3">
        <v>177</v>
      </c>
      <c r="B184" s="4" t="s">
        <v>1490</v>
      </c>
      <c r="C184" s="4" t="s">
        <v>1493</v>
      </c>
      <c r="D184" s="4" t="s">
        <v>1494</v>
      </c>
      <c r="E184" s="4" t="s">
        <v>378</v>
      </c>
      <c r="F184" s="63">
        <v>59833.35</v>
      </c>
      <c r="G184" s="27"/>
    </row>
    <row r="185" spans="1:7" ht="12.75">
      <c r="A185" s="3">
        <v>178</v>
      </c>
      <c r="B185" s="4" t="s">
        <v>1490</v>
      </c>
      <c r="C185" s="4" t="s">
        <v>1495</v>
      </c>
      <c r="D185" s="4" t="s">
        <v>1496</v>
      </c>
      <c r="E185" s="4" t="s">
        <v>378</v>
      </c>
      <c r="F185" s="63">
        <v>133654.61</v>
      </c>
      <c r="G185" s="27"/>
    </row>
    <row r="186" spans="1:7" ht="12.75">
      <c r="A186" s="3">
        <v>179</v>
      </c>
      <c r="B186" s="4" t="s">
        <v>1490</v>
      </c>
      <c r="C186" s="4" t="s">
        <v>1497</v>
      </c>
      <c r="D186" s="4" t="s">
        <v>1498</v>
      </c>
      <c r="E186" s="4" t="s">
        <v>378</v>
      </c>
      <c r="F186" s="63">
        <v>32886.3</v>
      </c>
      <c r="G186" s="27"/>
    </row>
    <row r="187" spans="1:7" ht="12.75">
      <c r="A187" s="3">
        <v>180</v>
      </c>
      <c r="B187" s="4" t="s">
        <v>1499</v>
      </c>
      <c r="C187" s="4" t="s">
        <v>1500</v>
      </c>
      <c r="D187" s="4" t="s">
        <v>1501</v>
      </c>
      <c r="E187" s="4" t="s">
        <v>378</v>
      </c>
      <c r="F187" s="63">
        <v>14265.53</v>
      </c>
      <c r="G187" s="27"/>
    </row>
    <row r="188" spans="1:7" ht="12.75">
      <c r="A188" s="3">
        <v>181</v>
      </c>
      <c r="B188" s="4" t="s">
        <v>1499</v>
      </c>
      <c r="C188" s="4" t="s">
        <v>1502</v>
      </c>
      <c r="D188" s="4" t="s">
        <v>1501</v>
      </c>
      <c r="E188" s="4" t="s">
        <v>378</v>
      </c>
      <c r="F188" s="63">
        <v>10872.07</v>
      </c>
      <c r="G188" s="27"/>
    </row>
    <row r="189" spans="1:7" ht="12.75">
      <c r="A189" s="3">
        <v>182</v>
      </c>
      <c r="B189" s="4" t="s">
        <v>71</v>
      </c>
      <c r="C189" s="4" t="s">
        <v>1503</v>
      </c>
      <c r="D189" s="4" t="s">
        <v>1504</v>
      </c>
      <c r="E189" s="4" t="s">
        <v>378</v>
      </c>
      <c r="F189" s="63">
        <v>144396</v>
      </c>
      <c r="G189" s="27"/>
    </row>
    <row r="190" spans="1:7" ht="12.75">
      <c r="A190" s="3">
        <v>183</v>
      </c>
      <c r="B190" s="4" t="s">
        <v>71</v>
      </c>
      <c r="C190" s="4" t="s">
        <v>1505</v>
      </c>
      <c r="D190" s="4" t="s">
        <v>1506</v>
      </c>
      <c r="E190" s="4" t="s">
        <v>378</v>
      </c>
      <c r="F190" s="63">
        <v>6890.66</v>
      </c>
      <c r="G190" s="27"/>
    </row>
    <row r="191" spans="1:7" ht="12.75">
      <c r="A191" s="3">
        <v>184</v>
      </c>
      <c r="B191" s="4" t="s">
        <v>71</v>
      </c>
      <c r="C191" s="4" t="s">
        <v>1507</v>
      </c>
      <c r="D191" s="4" t="s">
        <v>1508</v>
      </c>
      <c r="E191" s="4" t="s">
        <v>378</v>
      </c>
      <c r="F191" s="63">
        <v>6432</v>
      </c>
      <c r="G191" s="27"/>
    </row>
    <row r="192" spans="1:7" ht="12.75">
      <c r="A192" s="3">
        <v>185</v>
      </c>
      <c r="B192" s="4" t="s">
        <v>1509</v>
      </c>
      <c r="C192" s="4" t="s">
        <v>1510</v>
      </c>
      <c r="D192" s="4" t="s">
        <v>1511</v>
      </c>
      <c r="E192" s="4" t="s">
        <v>378</v>
      </c>
      <c r="F192" s="63">
        <v>42321.42</v>
      </c>
      <c r="G192" s="27"/>
    </row>
    <row r="193" spans="1:7" ht="12.75">
      <c r="A193" s="3">
        <v>186</v>
      </c>
      <c r="B193" s="4" t="s">
        <v>1139</v>
      </c>
      <c r="C193" s="4" t="s">
        <v>1512</v>
      </c>
      <c r="D193" s="4" t="s">
        <v>1513</v>
      </c>
      <c r="E193" s="4" t="s">
        <v>378</v>
      </c>
      <c r="F193" s="63">
        <v>66058.54</v>
      </c>
      <c r="G193" s="27"/>
    </row>
    <row r="194" spans="1:7" ht="12.75">
      <c r="A194" s="3">
        <v>187</v>
      </c>
      <c r="B194" s="4" t="s">
        <v>1139</v>
      </c>
      <c r="C194" s="4" t="s">
        <v>1514</v>
      </c>
      <c r="D194" s="4" t="s">
        <v>1515</v>
      </c>
      <c r="E194" s="4" t="s">
        <v>378</v>
      </c>
      <c r="F194" s="63">
        <v>66058.54</v>
      </c>
      <c r="G194" s="27"/>
    </row>
    <row r="195" spans="1:7" ht="12.75">
      <c r="A195" s="3">
        <v>188</v>
      </c>
      <c r="B195" s="4" t="s">
        <v>1139</v>
      </c>
      <c r="C195" s="4" t="s">
        <v>1516</v>
      </c>
      <c r="D195" s="4" t="s">
        <v>1517</v>
      </c>
      <c r="E195" s="4" t="s">
        <v>378</v>
      </c>
      <c r="F195" s="63">
        <v>83681.08</v>
      </c>
      <c r="G195" s="27"/>
    </row>
    <row r="196" spans="1:7" ht="12.75">
      <c r="A196" s="3">
        <v>189</v>
      </c>
      <c r="B196" s="4" t="s">
        <v>1139</v>
      </c>
      <c r="C196" s="4" t="s">
        <v>1518</v>
      </c>
      <c r="D196" s="4" t="s">
        <v>1517</v>
      </c>
      <c r="E196" s="4" t="s">
        <v>378</v>
      </c>
      <c r="F196" s="63">
        <v>83681.08</v>
      </c>
      <c r="G196" s="27"/>
    </row>
    <row r="197" spans="1:7" ht="12.75">
      <c r="A197" s="3">
        <v>190</v>
      </c>
      <c r="B197" s="4" t="s">
        <v>1139</v>
      </c>
      <c r="C197" s="4" t="s">
        <v>1519</v>
      </c>
      <c r="D197" s="4" t="s">
        <v>1517</v>
      </c>
      <c r="E197" s="4" t="s">
        <v>378</v>
      </c>
      <c r="F197" s="63">
        <v>83681.08</v>
      </c>
      <c r="G197" s="27"/>
    </row>
    <row r="198" spans="1:7" ht="12.75">
      <c r="A198" s="3">
        <v>191</v>
      </c>
      <c r="B198" s="4" t="s">
        <v>1139</v>
      </c>
      <c r="C198" s="4" t="s">
        <v>1520</v>
      </c>
      <c r="D198" s="4" t="s">
        <v>1517</v>
      </c>
      <c r="E198" s="4" t="s">
        <v>378</v>
      </c>
      <c r="F198" s="63">
        <v>83681.08</v>
      </c>
      <c r="G198" s="27"/>
    </row>
    <row r="199" spans="1:7" ht="12.75">
      <c r="A199" s="3">
        <v>192</v>
      </c>
      <c r="B199" s="4" t="s">
        <v>1139</v>
      </c>
      <c r="C199" s="4" t="s">
        <v>1521</v>
      </c>
      <c r="D199" s="4" t="s">
        <v>1517</v>
      </c>
      <c r="E199" s="4" t="s">
        <v>378</v>
      </c>
      <c r="F199" s="63">
        <v>83681.08</v>
      </c>
      <c r="G199" s="27"/>
    </row>
    <row r="200" spans="1:7" ht="12.75">
      <c r="A200" s="3">
        <v>193</v>
      </c>
      <c r="B200" s="4" t="s">
        <v>1139</v>
      </c>
      <c r="C200" s="4" t="s">
        <v>1522</v>
      </c>
      <c r="D200" s="4" t="s">
        <v>1523</v>
      </c>
      <c r="E200" s="4" t="s">
        <v>378</v>
      </c>
      <c r="F200" s="63">
        <v>96803.77</v>
      </c>
      <c r="G200" s="27"/>
    </row>
    <row r="201" spans="1:7" ht="12.75">
      <c r="A201" s="3">
        <v>194</v>
      </c>
      <c r="B201" s="4" t="s">
        <v>1139</v>
      </c>
      <c r="C201" s="4" t="s">
        <v>1524</v>
      </c>
      <c r="D201" s="4" t="s">
        <v>1523</v>
      </c>
      <c r="E201" s="4" t="s">
        <v>378</v>
      </c>
      <c r="F201" s="63">
        <v>96803.77</v>
      </c>
      <c r="G201" s="27"/>
    </row>
    <row r="202" spans="1:7" ht="12.75">
      <c r="A202" s="3">
        <v>195</v>
      </c>
      <c r="B202" s="4" t="s">
        <v>1139</v>
      </c>
      <c r="C202" s="4" t="s">
        <v>1525</v>
      </c>
      <c r="D202" s="4" t="s">
        <v>1526</v>
      </c>
      <c r="E202" s="4" t="s">
        <v>378</v>
      </c>
      <c r="F202" s="63">
        <v>18044.3</v>
      </c>
      <c r="G202" s="27"/>
    </row>
    <row r="203" spans="1:7" ht="12.75">
      <c r="A203" s="3">
        <v>196</v>
      </c>
      <c r="B203" s="4" t="s">
        <v>1139</v>
      </c>
      <c r="C203" s="4" t="s">
        <v>1527</v>
      </c>
      <c r="D203" s="4" t="s">
        <v>1526</v>
      </c>
      <c r="E203" s="4" t="s">
        <v>378</v>
      </c>
      <c r="F203" s="63">
        <v>18044.3</v>
      </c>
      <c r="G203" s="27"/>
    </row>
    <row r="204" spans="1:7" ht="12.75">
      <c r="A204" s="3">
        <v>197</v>
      </c>
      <c r="B204" s="4" t="s">
        <v>1139</v>
      </c>
      <c r="C204" s="4" t="s">
        <v>1528</v>
      </c>
      <c r="D204" s="4" t="s">
        <v>1526</v>
      </c>
      <c r="E204" s="4" t="s">
        <v>378</v>
      </c>
      <c r="F204" s="63">
        <v>18044.3</v>
      </c>
      <c r="G204" s="27"/>
    </row>
    <row r="205" spans="1:7" ht="12.75">
      <c r="A205" s="3">
        <v>198</v>
      </c>
      <c r="B205" s="4" t="s">
        <v>1139</v>
      </c>
      <c r="C205" s="4" t="s">
        <v>1529</v>
      </c>
      <c r="D205" s="4" t="s">
        <v>1530</v>
      </c>
      <c r="E205" s="4" t="s">
        <v>378</v>
      </c>
      <c r="F205" s="63">
        <v>46652.32</v>
      </c>
      <c r="G205" s="27"/>
    </row>
    <row r="206" spans="1:7" ht="12.75">
      <c r="A206" s="3">
        <v>199</v>
      </c>
      <c r="B206" s="4" t="s">
        <v>1139</v>
      </c>
      <c r="C206" s="4" t="s">
        <v>1531</v>
      </c>
      <c r="D206" s="4" t="s">
        <v>1532</v>
      </c>
      <c r="E206" s="4" t="s">
        <v>378</v>
      </c>
      <c r="F206" s="63">
        <v>46652.32</v>
      </c>
      <c r="G206" s="27"/>
    </row>
    <row r="207" spans="1:7" ht="12.75">
      <c r="A207" s="3">
        <v>200</v>
      </c>
      <c r="B207" s="4" t="s">
        <v>1139</v>
      </c>
      <c r="C207" s="4" t="s">
        <v>1533</v>
      </c>
      <c r="D207" s="4" t="s">
        <v>1532</v>
      </c>
      <c r="E207" s="4" t="s">
        <v>378</v>
      </c>
      <c r="F207" s="63">
        <v>46652.32</v>
      </c>
      <c r="G207" s="27"/>
    </row>
    <row r="208" spans="1:7" ht="12.75">
      <c r="A208" s="3">
        <v>201</v>
      </c>
      <c r="B208" s="4" t="s">
        <v>1139</v>
      </c>
      <c r="C208" s="4" t="s">
        <v>1534</v>
      </c>
      <c r="D208" s="4" t="s">
        <v>1535</v>
      </c>
      <c r="E208" s="4" t="s">
        <v>378</v>
      </c>
      <c r="F208" s="63">
        <v>46652.32</v>
      </c>
      <c r="G208" s="27"/>
    </row>
    <row r="209" spans="1:7" ht="12.75">
      <c r="A209" s="3">
        <v>202</v>
      </c>
      <c r="B209" s="4" t="s">
        <v>1139</v>
      </c>
      <c r="C209" s="4" t="s">
        <v>1536</v>
      </c>
      <c r="D209" s="4" t="s">
        <v>1532</v>
      </c>
      <c r="E209" s="4" t="s">
        <v>378</v>
      </c>
      <c r="F209" s="63">
        <v>46652.32</v>
      </c>
      <c r="G209" s="27"/>
    </row>
    <row r="210" spans="1:7" ht="12.75">
      <c r="A210" s="3">
        <v>203</v>
      </c>
      <c r="B210" s="4" t="s">
        <v>1139</v>
      </c>
      <c r="C210" s="4" t="s">
        <v>1537</v>
      </c>
      <c r="D210" s="4" t="s">
        <v>1535</v>
      </c>
      <c r="E210" s="4" t="s">
        <v>378</v>
      </c>
      <c r="F210" s="63">
        <v>46652.32</v>
      </c>
      <c r="G210" s="27"/>
    </row>
    <row r="211" spans="1:7" ht="12.75">
      <c r="A211" s="3">
        <v>204</v>
      </c>
      <c r="B211" s="4" t="s">
        <v>1139</v>
      </c>
      <c r="C211" s="4" t="s">
        <v>1538</v>
      </c>
      <c r="D211" s="4" t="s">
        <v>1532</v>
      </c>
      <c r="E211" s="4" t="s">
        <v>378</v>
      </c>
      <c r="F211" s="63">
        <v>46652.32</v>
      </c>
      <c r="G211" s="27"/>
    </row>
    <row r="212" spans="1:7" ht="12.75">
      <c r="A212" s="3">
        <v>205</v>
      </c>
      <c r="B212" s="4" t="s">
        <v>1139</v>
      </c>
      <c r="C212" s="4" t="s">
        <v>1539</v>
      </c>
      <c r="D212" s="4" t="s">
        <v>1532</v>
      </c>
      <c r="E212" s="4" t="s">
        <v>378</v>
      </c>
      <c r="F212" s="63">
        <v>46652.32</v>
      </c>
      <c r="G212" s="27"/>
    </row>
    <row r="213" spans="1:7" ht="12.75">
      <c r="A213" s="3">
        <v>206</v>
      </c>
      <c r="B213" s="4" t="s">
        <v>1139</v>
      </c>
      <c r="C213" s="4" t="s">
        <v>1540</v>
      </c>
      <c r="D213" s="4" t="s">
        <v>1532</v>
      </c>
      <c r="E213" s="4" t="s">
        <v>378</v>
      </c>
      <c r="F213" s="63">
        <v>46652.31</v>
      </c>
      <c r="G213" s="27"/>
    </row>
    <row r="214" spans="1:7" ht="12.75">
      <c r="A214" s="3">
        <v>207</v>
      </c>
      <c r="B214" s="4" t="s">
        <v>1139</v>
      </c>
      <c r="C214" s="4" t="s">
        <v>1541</v>
      </c>
      <c r="D214" s="4" t="s">
        <v>1532</v>
      </c>
      <c r="E214" s="4" t="s">
        <v>378</v>
      </c>
      <c r="F214" s="63">
        <v>46652.31</v>
      </c>
      <c r="G214" s="27"/>
    </row>
    <row r="215" spans="1:7" ht="12.75">
      <c r="A215" s="3">
        <v>208</v>
      </c>
      <c r="B215" s="4" t="s">
        <v>1139</v>
      </c>
      <c r="C215" s="4" t="s">
        <v>1542</v>
      </c>
      <c r="D215" s="4" t="s">
        <v>1535</v>
      </c>
      <c r="E215" s="4" t="s">
        <v>378</v>
      </c>
      <c r="F215" s="63">
        <v>46652.31</v>
      </c>
      <c r="G215" s="27"/>
    </row>
    <row r="216" spans="1:7" ht="12.75">
      <c r="A216" s="3">
        <v>209</v>
      </c>
      <c r="B216" s="4" t="s">
        <v>1139</v>
      </c>
      <c r="C216" s="4" t="s">
        <v>1543</v>
      </c>
      <c r="D216" s="4" t="s">
        <v>1532</v>
      </c>
      <c r="E216" s="4" t="s">
        <v>378</v>
      </c>
      <c r="F216" s="63">
        <v>46652.31</v>
      </c>
      <c r="G216" s="27"/>
    </row>
    <row r="217" spans="1:7" ht="12.75">
      <c r="A217" s="3">
        <v>210</v>
      </c>
      <c r="B217" s="4" t="s">
        <v>1139</v>
      </c>
      <c r="C217" s="4" t="s">
        <v>1544</v>
      </c>
      <c r="D217" s="4" t="s">
        <v>1545</v>
      </c>
      <c r="E217" s="4" t="s">
        <v>378</v>
      </c>
      <c r="F217" s="63">
        <v>46652.31</v>
      </c>
      <c r="G217" s="27"/>
    </row>
    <row r="218" spans="1:7" ht="12.75">
      <c r="A218" s="3">
        <v>211</v>
      </c>
      <c r="B218" s="4" t="s">
        <v>1139</v>
      </c>
      <c r="C218" s="4" t="s">
        <v>1546</v>
      </c>
      <c r="D218" s="4" t="s">
        <v>1547</v>
      </c>
      <c r="E218" s="4" t="s">
        <v>378</v>
      </c>
      <c r="F218" s="63">
        <v>46652.31</v>
      </c>
      <c r="G218" s="27"/>
    </row>
    <row r="219" spans="1:7" ht="12.75">
      <c r="A219" s="3">
        <v>212</v>
      </c>
      <c r="B219" s="4" t="s">
        <v>1139</v>
      </c>
      <c r="C219" s="4" t="s">
        <v>1548</v>
      </c>
      <c r="D219" s="4" t="s">
        <v>1545</v>
      </c>
      <c r="E219" s="4" t="s">
        <v>378</v>
      </c>
      <c r="F219" s="63">
        <v>46652.31</v>
      </c>
      <c r="G219" s="27"/>
    </row>
    <row r="220" spans="1:7" ht="12.75">
      <c r="A220" s="3">
        <v>213</v>
      </c>
      <c r="B220" s="4" t="s">
        <v>1139</v>
      </c>
      <c r="C220" s="4" t="s">
        <v>1549</v>
      </c>
      <c r="D220" s="4" t="s">
        <v>1545</v>
      </c>
      <c r="E220" s="4" t="s">
        <v>378</v>
      </c>
      <c r="F220" s="63">
        <v>52278.57</v>
      </c>
      <c r="G220" s="27"/>
    </row>
    <row r="221" spans="1:7" ht="12.75">
      <c r="A221" s="3">
        <v>214</v>
      </c>
      <c r="B221" s="4" t="s">
        <v>1139</v>
      </c>
      <c r="C221" s="4" t="s">
        <v>1550</v>
      </c>
      <c r="D221" s="4" t="s">
        <v>1545</v>
      </c>
      <c r="E221" s="4" t="s">
        <v>378</v>
      </c>
      <c r="F221" s="63">
        <v>52278.57</v>
      </c>
      <c r="G221" s="27"/>
    </row>
    <row r="222" spans="1:7" ht="12.75">
      <c r="A222" s="3">
        <v>215</v>
      </c>
      <c r="B222" s="4" t="s">
        <v>1139</v>
      </c>
      <c r="C222" s="4" t="s">
        <v>1551</v>
      </c>
      <c r="D222" s="4" t="s">
        <v>1545</v>
      </c>
      <c r="E222" s="4" t="s">
        <v>378</v>
      </c>
      <c r="F222" s="63">
        <v>52278.57</v>
      </c>
      <c r="G222" s="27"/>
    </row>
    <row r="223" spans="1:7" ht="12.75">
      <c r="A223" s="3">
        <v>216</v>
      </c>
      <c r="B223" s="4" t="s">
        <v>1139</v>
      </c>
      <c r="C223" s="4" t="s">
        <v>1552</v>
      </c>
      <c r="D223" s="4" t="s">
        <v>1553</v>
      </c>
      <c r="E223" s="4" t="s">
        <v>378</v>
      </c>
      <c r="F223" s="63">
        <v>143450.67</v>
      </c>
      <c r="G223" s="27"/>
    </row>
    <row r="224" spans="1:7" ht="12.75">
      <c r="A224" s="3">
        <v>217</v>
      </c>
      <c r="B224" s="4" t="s">
        <v>1139</v>
      </c>
      <c r="C224" s="4" t="s">
        <v>1554</v>
      </c>
      <c r="D224" s="4" t="s">
        <v>1553</v>
      </c>
      <c r="E224" s="4" t="s">
        <v>378</v>
      </c>
      <c r="F224" s="63">
        <v>143450.67</v>
      </c>
      <c r="G224" s="27"/>
    </row>
    <row r="225" spans="1:7" ht="12.75">
      <c r="A225" s="3">
        <v>218</v>
      </c>
      <c r="B225" s="4" t="s">
        <v>1139</v>
      </c>
      <c r="C225" s="4" t="s">
        <v>1555</v>
      </c>
      <c r="D225" s="4" t="s">
        <v>1553</v>
      </c>
      <c r="E225" s="4" t="s">
        <v>378</v>
      </c>
      <c r="F225" s="63">
        <v>143450.67</v>
      </c>
      <c r="G225" s="27"/>
    </row>
    <row r="226" spans="1:7" ht="12.75">
      <c r="A226" s="3">
        <v>219</v>
      </c>
      <c r="B226" s="4" t="s">
        <v>1139</v>
      </c>
      <c r="C226" s="4" t="s">
        <v>1556</v>
      </c>
      <c r="D226" s="4" t="s">
        <v>1553</v>
      </c>
      <c r="E226" s="4" t="s">
        <v>378</v>
      </c>
      <c r="F226" s="63">
        <v>143450.67</v>
      </c>
      <c r="G226" s="27"/>
    </row>
    <row r="227" spans="1:7" ht="12.75">
      <c r="A227" s="3">
        <v>220</v>
      </c>
      <c r="B227" s="4" t="s">
        <v>1139</v>
      </c>
      <c r="C227" s="4" t="s">
        <v>1557</v>
      </c>
      <c r="D227" s="4" t="s">
        <v>1553</v>
      </c>
      <c r="E227" s="4" t="s">
        <v>378</v>
      </c>
      <c r="F227" s="63">
        <v>143450.67</v>
      </c>
      <c r="G227" s="27"/>
    </row>
    <row r="228" spans="1:7" ht="12.75">
      <c r="A228" s="3">
        <v>221</v>
      </c>
      <c r="B228" s="4" t="s">
        <v>1139</v>
      </c>
      <c r="C228" s="4" t="s">
        <v>1558</v>
      </c>
      <c r="D228" s="4" t="s">
        <v>1553</v>
      </c>
      <c r="E228" s="4" t="s">
        <v>378</v>
      </c>
      <c r="F228" s="63">
        <v>143450.67</v>
      </c>
      <c r="G228" s="27"/>
    </row>
    <row r="229" spans="1:7" ht="12.75">
      <c r="A229" s="3">
        <v>222</v>
      </c>
      <c r="B229" s="4" t="s">
        <v>1139</v>
      </c>
      <c r="C229" s="4" t="s">
        <v>1559</v>
      </c>
      <c r="D229" s="4" t="s">
        <v>1560</v>
      </c>
      <c r="E229" s="4" t="s">
        <v>378</v>
      </c>
      <c r="F229" s="63">
        <v>29435.4</v>
      </c>
      <c r="G229" s="27"/>
    </row>
    <row r="230" spans="1:7" ht="12.75">
      <c r="A230" s="3">
        <v>223</v>
      </c>
      <c r="B230" s="4" t="s">
        <v>1139</v>
      </c>
      <c r="C230" s="4" t="s">
        <v>1561</v>
      </c>
      <c r="D230" s="4" t="s">
        <v>1560</v>
      </c>
      <c r="E230" s="4" t="s">
        <v>378</v>
      </c>
      <c r="F230" s="63">
        <v>29435.4</v>
      </c>
      <c r="G230" s="27"/>
    </row>
    <row r="231" spans="1:7" ht="12.75">
      <c r="A231" s="3">
        <v>224</v>
      </c>
      <c r="B231" s="4" t="s">
        <v>1139</v>
      </c>
      <c r="C231" s="4" t="s">
        <v>1562</v>
      </c>
      <c r="D231" s="4" t="s">
        <v>1560</v>
      </c>
      <c r="E231" s="4" t="s">
        <v>378</v>
      </c>
      <c r="F231" s="63">
        <v>29435.4</v>
      </c>
      <c r="G231" s="27"/>
    </row>
    <row r="232" spans="1:7" ht="12.75">
      <c r="A232" s="3">
        <v>225</v>
      </c>
      <c r="B232" s="4" t="s">
        <v>1139</v>
      </c>
      <c r="C232" s="4" t="s">
        <v>1563</v>
      </c>
      <c r="D232" s="4" t="s">
        <v>1564</v>
      </c>
      <c r="E232" s="4" t="s">
        <v>378</v>
      </c>
      <c r="F232" s="63">
        <v>936118.59</v>
      </c>
      <c r="G232" s="27"/>
    </row>
    <row r="233" spans="1:7" ht="12.75">
      <c r="A233" s="3">
        <v>226</v>
      </c>
      <c r="B233" s="4" t="s">
        <v>1139</v>
      </c>
      <c r="C233" s="4" t="s">
        <v>1565</v>
      </c>
      <c r="D233" s="4" t="s">
        <v>1566</v>
      </c>
      <c r="E233" s="4" t="s">
        <v>378</v>
      </c>
      <c r="F233" s="63">
        <v>376965.5</v>
      </c>
      <c r="G233" s="27"/>
    </row>
    <row r="234" spans="1:7" ht="12.75">
      <c r="A234" s="3">
        <v>227</v>
      </c>
      <c r="B234" s="4" t="s">
        <v>1139</v>
      </c>
      <c r="C234" s="4" t="s">
        <v>1567</v>
      </c>
      <c r="D234" s="4" t="s">
        <v>1568</v>
      </c>
      <c r="E234" s="4" t="s">
        <v>378</v>
      </c>
      <c r="F234" s="63">
        <v>161190.08</v>
      </c>
      <c r="G234" s="27"/>
    </row>
    <row r="235" spans="1:7" ht="12.75">
      <c r="A235" s="3">
        <v>228</v>
      </c>
      <c r="B235" s="4" t="s">
        <v>1139</v>
      </c>
      <c r="C235" s="4" t="s">
        <v>1569</v>
      </c>
      <c r="D235" s="4" t="s">
        <v>1570</v>
      </c>
      <c r="E235" s="4" t="s">
        <v>378</v>
      </c>
      <c r="F235" s="63">
        <v>42762.75</v>
      </c>
      <c r="G235" s="27"/>
    </row>
    <row r="236" spans="1:7" ht="12.75">
      <c r="A236" s="3">
        <v>229</v>
      </c>
      <c r="B236" s="4" t="s">
        <v>1139</v>
      </c>
      <c r="C236" s="4" t="s">
        <v>1571</v>
      </c>
      <c r="D236" s="4" t="s">
        <v>1572</v>
      </c>
      <c r="E236" s="4" t="s">
        <v>378</v>
      </c>
      <c r="F236" s="63">
        <v>192494.49</v>
      </c>
      <c r="G236" s="27"/>
    </row>
    <row r="237" spans="1:7" ht="12.75">
      <c r="A237" s="3">
        <v>230</v>
      </c>
      <c r="B237" s="4" t="s">
        <v>119</v>
      </c>
      <c r="C237" s="4" t="s">
        <v>1573</v>
      </c>
      <c r="D237" s="4" t="s">
        <v>1526</v>
      </c>
      <c r="E237" s="4" t="s">
        <v>378</v>
      </c>
      <c r="F237" s="63">
        <v>18044.3</v>
      </c>
      <c r="G237" s="27"/>
    </row>
    <row r="238" spans="1:7" s="10" customFormat="1" ht="12.75">
      <c r="A238" s="3">
        <v>231</v>
      </c>
      <c r="B238" s="4" t="s">
        <v>1574</v>
      </c>
      <c r="C238" s="4" t="s">
        <v>1575</v>
      </c>
      <c r="D238" s="4" t="s">
        <v>1576</v>
      </c>
      <c r="E238" s="4" t="s">
        <v>378</v>
      </c>
      <c r="F238" s="63">
        <v>0</v>
      </c>
      <c r="G238" s="53"/>
    </row>
    <row r="239" spans="1:7" s="10" customFormat="1" ht="12.75">
      <c r="A239" s="3">
        <v>232</v>
      </c>
      <c r="B239" s="4" t="s">
        <v>1574</v>
      </c>
      <c r="C239" s="4" t="s">
        <v>1577</v>
      </c>
      <c r="D239" s="4" t="s">
        <v>1576</v>
      </c>
      <c r="E239" s="4" t="s">
        <v>378</v>
      </c>
      <c r="F239" s="63">
        <v>0</v>
      </c>
      <c r="G239" s="53"/>
    </row>
    <row r="240" spans="1:7" s="10" customFormat="1" ht="12.75">
      <c r="A240" s="3">
        <v>233</v>
      </c>
      <c r="B240" s="4" t="s">
        <v>1574</v>
      </c>
      <c r="C240" s="4" t="s">
        <v>1578</v>
      </c>
      <c r="D240" s="4" t="s">
        <v>1576</v>
      </c>
      <c r="E240" s="4" t="s">
        <v>378</v>
      </c>
      <c r="F240" s="63">
        <v>0</v>
      </c>
      <c r="G240" s="53"/>
    </row>
    <row r="241" spans="1:7" s="10" customFormat="1" ht="12.75">
      <c r="A241" s="3">
        <v>234</v>
      </c>
      <c r="B241" s="4" t="s">
        <v>1574</v>
      </c>
      <c r="C241" s="4" t="s">
        <v>1579</v>
      </c>
      <c r="D241" s="4" t="s">
        <v>1576</v>
      </c>
      <c r="E241" s="4" t="s">
        <v>378</v>
      </c>
      <c r="F241" s="63">
        <v>0</v>
      </c>
      <c r="G241" s="53"/>
    </row>
    <row r="242" spans="1:7" s="10" customFormat="1" ht="12.75">
      <c r="A242" s="3">
        <v>235</v>
      </c>
      <c r="B242" s="4" t="s">
        <v>1574</v>
      </c>
      <c r="C242" s="4" t="s">
        <v>1580</v>
      </c>
      <c r="D242" s="4" t="s">
        <v>1576</v>
      </c>
      <c r="E242" s="4" t="s">
        <v>378</v>
      </c>
      <c r="F242" s="63">
        <v>0</v>
      </c>
      <c r="G242" s="53"/>
    </row>
    <row r="243" spans="1:7" s="10" customFormat="1" ht="12.75">
      <c r="A243" s="3">
        <v>236</v>
      </c>
      <c r="B243" s="4" t="s">
        <v>1574</v>
      </c>
      <c r="C243" s="4" t="s">
        <v>1581</v>
      </c>
      <c r="D243" s="4" t="s">
        <v>1582</v>
      </c>
      <c r="E243" s="4" t="s">
        <v>378</v>
      </c>
      <c r="F243" s="63">
        <v>0</v>
      </c>
      <c r="G243" s="53"/>
    </row>
    <row r="244" spans="1:7" s="10" customFormat="1" ht="12.75">
      <c r="A244" s="3">
        <v>237</v>
      </c>
      <c r="B244" s="4" t="s">
        <v>1574</v>
      </c>
      <c r="C244" s="4" t="s">
        <v>1583</v>
      </c>
      <c r="D244" s="4" t="s">
        <v>1582</v>
      </c>
      <c r="E244" s="4" t="s">
        <v>378</v>
      </c>
      <c r="F244" s="63">
        <v>0</v>
      </c>
      <c r="G244" s="53"/>
    </row>
    <row r="245" spans="1:7" s="10" customFormat="1" ht="12.75">
      <c r="A245" s="3">
        <v>238</v>
      </c>
      <c r="B245" s="4" t="s">
        <v>1574</v>
      </c>
      <c r="C245" s="4" t="s">
        <v>1584</v>
      </c>
      <c r="D245" s="4" t="s">
        <v>1582</v>
      </c>
      <c r="E245" s="4" t="s">
        <v>378</v>
      </c>
      <c r="F245" s="63">
        <v>0</v>
      </c>
      <c r="G245" s="53"/>
    </row>
    <row r="246" spans="1:7" s="10" customFormat="1" ht="12.75">
      <c r="A246" s="6" t="s">
        <v>12</v>
      </c>
      <c r="B246" s="7"/>
      <c r="C246" s="7" t="s">
        <v>12</v>
      </c>
      <c r="D246" s="7" t="s">
        <v>1585</v>
      </c>
      <c r="E246" s="7" t="s">
        <v>12</v>
      </c>
      <c r="F246" s="64">
        <f>SUM(F158:F245)</f>
        <v>8337872.63</v>
      </c>
      <c r="G246" s="53"/>
    </row>
    <row r="247" spans="1:7" s="10" customFormat="1" ht="12.75">
      <c r="A247" s="3">
        <v>239</v>
      </c>
      <c r="B247" s="4" t="s">
        <v>814</v>
      </c>
      <c r="C247" s="4" t="s">
        <v>1586</v>
      </c>
      <c r="D247" s="4" t="s">
        <v>1587</v>
      </c>
      <c r="E247" s="4" t="s">
        <v>378</v>
      </c>
      <c r="F247" s="63">
        <v>0</v>
      </c>
      <c r="G247" s="53"/>
    </row>
    <row r="248" spans="1:7" s="10" customFormat="1" ht="22.5">
      <c r="A248" s="3">
        <v>240</v>
      </c>
      <c r="B248" s="4" t="s">
        <v>814</v>
      </c>
      <c r="C248" s="4" t="s">
        <v>1588</v>
      </c>
      <c r="D248" s="4" t="s">
        <v>1589</v>
      </c>
      <c r="E248" s="4" t="s">
        <v>378</v>
      </c>
      <c r="F248" s="63">
        <v>0</v>
      </c>
      <c r="G248" s="53"/>
    </row>
    <row r="249" spans="1:7" s="10" customFormat="1" ht="12.75">
      <c r="A249" s="3">
        <v>241</v>
      </c>
      <c r="B249" s="4" t="s">
        <v>814</v>
      </c>
      <c r="C249" s="4" t="s">
        <v>1590</v>
      </c>
      <c r="D249" s="4" t="s">
        <v>1591</v>
      </c>
      <c r="E249" s="4" t="s">
        <v>378</v>
      </c>
      <c r="F249" s="63">
        <v>0</v>
      </c>
      <c r="G249" s="53"/>
    </row>
    <row r="250" spans="1:7" s="10" customFormat="1" ht="12.75">
      <c r="A250" s="3">
        <v>242</v>
      </c>
      <c r="B250" s="4" t="s">
        <v>816</v>
      </c>
      <c r="C250" s="4" t="s">
        <v>1592</v>
      </c>
      <c r="D250" s="4" t="s">
        <v>1593</v>
      </c>
      <c r="E250" s="4" t="s">
        <v>378</v>
      </c>
      <c r="F250" s="63">
        <v>0</v>
      </c>
      <c r="G250" s="53"/>
    </row>
    <row r="251" spans="1:7" s="10" customFormat="1" ht="12.75">
      <c r="A251" s="3">
        <v>243</v>
      </c>
      <c r="B251" s="4" t="s">
        <v>817</v>
      </c>
      <c r="C251" s="4" t="s">
        <v>1594</v>
      </c>
      <c r="D251" s="4" t="s">
        <v>1595</v>
      </c>
      <c r="E251" s="4" t="s">
        <v>378</v>
      </c>
      <c r="F251" s="63">
        <v>0</v>
      </c>
      <c r="G251" s="53"/>
    </row>
    <row r="252" spans="1:7" s="10" customFormat="1" ht="12.75">
      <c r="A252" s="6" t="s">
        <v>12</v>
      </c>
      <c r="B252" s="7"/>
      <c r="C252" s="7" t="s">
        <v>12</v>
      </c>
      <c r="D252" s="7" t="s">
        <v>1596</v>
      </c>
      <c r="E252" s="7" t="s">
        <v>12</v>
      </c>
      <c r="F252" s="64">
        <f>SUM(F247:F251)</f>
        <v>0</v>
      </c>
      <c r="G252" s="53"/>
    </row>
    <row r="253" spans="1:7" s="10" customFormat="1" ht="12.75">
      <c r="A253" s="3">
        <v>244</v>
      </c>
      <c r="B253" s="4" t="s">
        <v>323</v>
      </c>
      <c r="C253" s="4" t="s">
        <v>1597</v>
      </c>
      <c r="D253" s="4" t="s">
        <v>1598</v>
      </c>
      <c r="E253" s="4" t="s">
        <v>378</v>
      </c>
      <c r="F253" s="63">
        <v>4569.59</v>
      </c>
      <c r="G253" s="53"/>
    </row>
    <row r="254" spans="1:7" s="10" customFormat="1" ht="12.75">
      <c r="A254" s="3">
        <v>245</v>
      </c>
      <c r="B254" s="4" t="s">
        <v>323</v>
      </c>
      <c r="C254" s="4" t="s">
        <v>1599</v>
      </c>
      <c r="D254" s="4" t="s">
        <v>1600</v>
      </c>
      <c r="E254" s="4" t="s">
        <v>378</v>
      </c>
      <c r="F254" s="63">
        <v>4366.31</v>
      </c>
      <c r="G254" s="53"/>
    </row>
    <row r="255" spans="1:7" s="10" customFormat="1" ht="22.5">
      <c r="A255" s="3">
        <v>246</v>
      </c>
      <c r="B255" s="4" t="s">
        <v>362</v>
      </c>
      <c r="C255" s="4" t="s">
        <v>1601</v>
      </c>
      <c r="D255" s="4" t="s">
        <v>1602</v>
      </c>
      <c r="E255" s="4" t="s">
        <v>378</v>
      </c>
      <c r="F255" s="63">
        <v>0</v>
      </c>
      <c r="G255" s="53"/>
    </row>
    <row r="256" spans="1:7" s="10" customFormat="1" ht="22.5">
      <c r="A256" s="3">
        <v>247</v>
      </c>
      <c r="B256" s="4" t="s">
        <v>362</v>
      </c>
      <c r="C256" s="4" t="s">
        <v>1603</v>
      </c>
      <c r="D256" s="4" t="s">
        <v>1604</v>
      </c>
      <c r="E256" s="4" t="s">
        <v>378</v>
      </c>
      <c r="F256" s="63">
        <v>0</v>
      </c>
      <c r="G256" s="53"/>
    </row>
    <row r="257" spans="1:7" s="10" customFormat="1" ht="12.75">
      <c r="A257" s="3">
        <v>248</v>
      </c>
      <c r="B257" s="4" t="s">
        <v>362</v>
      </c>
      <c r="C257" s="4" t="s">
        <v>1605</v>
      </c>
      <c r="D257" s="4" t="s">
        <v>1606</v>
      </c>
      <c r="E257" s="4" t="s">
        <v>378</v>
      </c>
      <c r="F257" s="63">
        <v>0</v>
      </c>
      <c r="G257" s="53"/>
    </row>
    <row r="258" spans="1:7" s="10" customFormat="1" ht="12.75">
      <c r="A258" s="3">
        <v>249</v>
      </c>
      <c r="B258" s="4" t="s">
        <v>362</v>
      </c>
      <c r="C258" s="4" t="s">
        <v>1607</v>
      </c>
      <c r="D258" s="4" t="s">
        <v>1606</v>
      </c>
      <c r="E258" s="4" t="s">
        <v>378</v>
      </c>
      <c r="F258" s="63">
        <v>0</v>
      </c>
      <c r="G258" s="53"/>
    </row>
    <row r="259" spans="1:7" s="10" customFormat="1" ht="12.75">
      <c r="A259" s="3">
        <v>250</v>
      </c>
      <c r="B259" s="4" t="s">
        <v>362</v>
      </c>
      <c r="C259" s="4" t="s">
        <v>1608</v>
      </c>
      <c r="D259" s="4" t="s">
        <v>1609</v>
      </c>
      <c r="E259" s="4" t="s">
        <v>378</v>
      </c>
      <c r="F259" s="63">
        <v>0</v>
      </c>
      <c r="G259" s="53"/>
    </row>
    <row r="260" spans="1:7" s="10" customFormat="1" ht="12.75">
      <c r="A260" s="3">
        <v>251</v>
      </c>
      <c r="B260" s="4" t="s">
        <v>362</v>
      </c>
      <c r="C260" s="4" t="s">
        <v>1610</v>
      </c>
      <c r="D260" s="4" t="s">
        <v>1611</v>
      </c>
      <c r="E260" s="4" t="s">
        <v>378</v>
      </c>
      <c r="F260" s="63">
        <v>0</v>
      </c>
      <c r="G260" s="53"/>
    </row>
    <row r="261" spans="1:7" s="10" customFormat="1" ht="12.75">
      <c r="A261" s="3">
        <v>252</v>
      </c>
      <c r="B261" s="4" t="s">
        <v>362</v>
      </c>
      <c r="C261" s="4" t="s">
        <v>1612</v>
      </c>
      <c r="D261" s="4" t="s">
        <v>1611</v>
      </c>
      <c r="E261" s="4" t="s">
        <v>378</v>
      </c>
      <c r="F261" s="63">
        <v>0</v>
      </c>
      <c r="G261" s="53"/>
    </row>
    <row r="262" spans="1:7" s="10" customFormat="1" ht="12.75">
      <c r="A262" s="3">
        <v>253</v>
      </c>
      <c r="B262" s="4" t="s">
        <v>362</v>
      </c>
      <c r="C262" s="4" t="s">
        <v>1613</v>
      </c>
      <c r="D262" s="4" t="s">
        <v>1611</v>
      </c>
      <c r="E262" s="4" t="s">
        <v>378</v>
      </c>
      <c r="F262" s="63">
        <v>0</v>
      </c>
      <c r="G262" s="53"/>
    </row>
    <row r="263" spans="1:7" s="10" customFormat="1" ht="12.75">
      <c r="A263" s="3">
        <v>254</v>
      </c>
      <c r="B263" s="4" t="s">
        <v>362</v>
      </c>
      <c r="C263" s="4" t="s">
        <v>1614</v>
      </c>
      <c r="D263" s="4" t="s">
        <v>1615</v>
      </c>
      <c r="E263" s="4" t="s">
        <v>378</v>
      </c>
      <c r="F263" s="63">
        <v>0</v>
      </c>
      <c r="G263" s="53"/>
    </row>
    <row r="264" spans="1:7" s="10" customFormat="1" ht="22.5">
      <c r="A264" s="3">
        <v>255</v>
      </c>
      <c r="B264" s="4" t="s">
        <v>362</v>
      </c>
      <c r="C264" s="4" t="s">
        <v>1616</v>
      </c>
      <c r="D264" s="4" t="s">
        <v>1617</v>
      </c>
      <c r="E264" s="4" t="s">
        <v>378</v>
      </c>
      <c r="F264" s="63">
        <v>0</v>
      </c>
      <c r="G264" s="53"/>
    </row>
    <row r="265" spans="1:7" s="10" customFormat="1" ht="22.5">
      <c r="A265" s="3">
        <v>256</v>
      </c>
      <c r="B265" s="4" t="s">
        <v>362</v>
      </c>
      <c r="C265" s="4" t="s">
        <v>1618</v>
      </c>
      <c r="D265" s="4" t="s">
        <v>1619</v>
      </c>
      <c r="E265" s="4" t="s">
        <v>378</v>
      </c>
      <c r="F265" s="63">
        <v>0</v>
      </c>
      <c r="G265" s="53"/>
    </row>
    <row r="266" spans="1:7" s="10" customFormat="1" ht="22.5">
      <c r="A266" s="3">
        <v>257</v>
      </c>
      <c r="B266" s="4" t="s">
        <v>362</v>
      </c>
      <c r="C266" s="4" t="s">
        <v>1620</v>
      </c>
      <c r="D266" s="4" t="s">
        <v>1619</v>
      </c>
      <c r="E266" s="4" t="s">
        <v>378</v>
      </c>
      <c r="F266" s="63">
        <v>0</v>
      </c>
      <c r="G266" s="53"/>
    </row>
    <row r="267" spans="1:7" s="10" customFormat="1" ht="12.75">
      <c r="A267" s="3">
        <v>258</v>
      </c>
      <c r="B267" s="4" t="s">
        <v>362</v>
      </c>
      <c r="C267" s="4" t="s">
        <v>1621</v>
      </c>
      <c r="D267" s="4" t="s">
        <v>1622</v>
      </c>
      <c r="E267" s="4" t="s">
        <v>378</v>
      </c>
      <c r="F267" s="63">
        <v>0</v>
      </c>
      <c r="G267" s="53"/>
    </row>
    <row r="268" spans="1:7" s="10" customFormat="1" ht="12.75">
      <c r="A268" s="3">
        <v>259</v>
      </c>
      <c r="B268" s="4" t="s">
        <v>362</v>
      </c>
      <c r="C268" s="4" t="s">
        <v>1623</v>
      </c>
      <c r="D268" s="4" t="s">
        <v>1624</v>
      </c>
      <c r="E268" s="4" t="s">
        <v>378</v>
      </c>
      <c r="F268" s="63">
        <v>0</v>
      </c>
      <c r="G268" s="53"/>
    </row>
    <row r="269" spans="1:7" s="10" customFormat="1" ht="12.75">
      <c r="A269" s="3">
        <v>260</v>
      </c>
      <c r="B269" s="4" t="s">
        <v>362</v>
      </c>
      <c r="C269" s="4" t="s">
        <v>1625</v>
      </c>
      <c r="D269" s="4" t="s">
        <v>1626</v>
      </c>
      <c r="E269" s="4" t="s">
        <v>378</v>
      </c>
      <c r="F269" s="63">
        <v>0</v>
      </c>
      <c r="G269" s="53"/>
    </row>
    <row r="270" spans="1:7" s="10" customFormat="1" ht="12.75">
      <c r="A270" s="3">
        <v>261</v>
      </c>
      <c r="B270" s="4" t="s">
        <v>362</v>
      </c>
      <c r="C270" s="4" t="s">
        <v>1627</v>
      </c>
      <c r="D270" s="4" t="s">
        <v>1628</v>
      </c>
      <c r="E270" s="4" t="s">
        <v>378</v>
      </c>
      <c r="F270" s="63">
        <v>0</v>
      </c>
      <c r="G270" s="53"/>
    </row>
    <row r="271" spans="1:7" s="10" customFormat="1" ht="12.75">
      <c r="A271" s="3">
        <v>262</v>
      </c>
      <c r="B271" s="4" t="s">
        <v>362</v>
      </c>
      <c r="C271" s="4" t="s">
        <v>1629</v>
      </c>
      <c r="D271" s="4" t="s">
        <v>1630</v>
      </c>
      <c r="E271" s="4" t="s">
        <v>378</v>
      </c>
      <c r="F271" s="63">
        <v>0</v>
      </c>
      <c r="G271" s="53"/>
    </row>
    <row r="272" spans="1:7" s="10" customFormat="1" ht="12.75">
      <c r="A272" s="3">
        <v>263</v>
      </c>
      <c r="B272" s="4" t="s">
        <v>362</v>
      </c>
      <c r="C272" s="4" t="s">
        <v>1631</v>
      </c>
      <c r="D272" s="4" t="s">
        <v>1632</v>
      </c>
      <c r="E272" s="4" t="s">
        <v>378</v>
      </c>
      <c r="F272" s="63">
        <v>0</v>
      </c>
      <c r="G272" s="53"/>
    </row>
    <row r="273" spans="1:7" s="10" customFormat="1" ht="12.75">
      <c r="A273" s="3">
        <v>264</v>
      </c>
      <c r="B273" s="4" t="s">
        <v>362</v>
      </c>
      <c r="C273" s="4" t="s">
        <v>1633</v>
      </c>
      <c r="D273" s="4" t="s">
        <v>1634</v>
      </c>
      <c r="E273" s="4" t="s">
        <v>378</v>
      </c>
      <c r="F273" s="63">
        <v>0</v>
      </c>
      <c r="G273" s="53"/>
    </row>
    <row r="274" spans="1:7" s="10" customFormat="1" ht="12.75">
      <c r="A274" s="3">
        <v>265</v>
      </c>
      <c r="B274" s="4" t="s">
        <v>362</v>
      </c>
      <c r="C274" s="4" t="s">
        <v>1635</v>
      </c>
      <c r="D274" s="4" t="s">
        <v>1636</v>
      </c>
      <c r="E274" s="4" t="s">
        <v>378</v>
      </c>
      <c r="F274" s="63">
        <v>0</v>
      </c>
      <c r="G274" s="53"/>
    </row>
    <row r="275" spans="1:7" s="10" customFormat="1" ht="12.75">
      <c r="A275" s="3">
        <v>266</v>
      </c>
      <c r="B275" s="4" t="s">
        <v>362</v>
      </c>
      <c r="C275" s="4" t="s">
        <v>1637</v>
      </c>
      <c r="D275" s="4" t="s">
        <v>1638</v>
      </c>
      <c r="E275" s="4" t="s">
        <v>378</v>
      </c>
      <c r="F275" s="63">
        <v>0</v>
      </c>
      <c r="G275" s="53"/>
    </row>
    <row r="276" spans="1:7" s="10" customFormat="1" ht="12.75">
      <c r="A276" s="3">
        <v>267</v>
      </c>
      <c r="B276" s="4" t="s">
        <v>362</v>
      </c>
      <c r="C276" s="4" t="s">
        <v>1639</v>
      </c>
      <c r="D276" s="4" t="s">
        <v>1640</v>
      </c>
      <c r="E276" s="4" t="s">
        <v>378</v>
      </c>
      <c r="F276" s="63">
        <v>0</v>
      </c>
      <c r="G276" s="53"/>
    </row>
    <row r="277" spans="1:7" s="10" customFormat="1" ht="12.75">
      <c r="A277" s="3">
        <v>268</v>
      </c>
      <c r="B277" s="4" t="s">
        <v>362</v>
      </c>
      <c r="C277" s="4" t="s">
        <v>1641</v>
      </c>
      <c r="D277" s="4" t="s">
        <v>1642</v>
      </c>
      <c r="E277" s="4" t="s">
        <v>378</v>
      </c>
      <c r="F277" s="63">
        <v>0</v>
      </c>
      <c r="G277" s="53"/>
    </row>
    <row r="278" spans="1:7" s="10" customFormat="1" ht="12.75">
      <c r="A278" s="3">
        <v>269</v>
      </c>
      <c r="B278" s="4" t="s">
        <v>362</v>
      </c>
      <c r="C278" s="4" t="s">
        <v>1643</v>
      </c>
      <c r="D278" s="4" t="s">
        <v>1644</v>
      </c>
      <c r="E278" s="4" t="s">
        <v>378</v>
      </c>
      <c r="F278" s="63">
        <v>0</v>
      </c>
      <c r="G278" s="53"/>
    </row>
    <row r="279" spans="1:7" s="10" customFormat="1" ht="12.75">
      <c r="A279" s="3">
        <v>270</v>
      </c>
      <c r="B279" s="4" t="s">
        <v>362</v>
      </c>
      <c r="C279" s="4" t="s">
        <v>1645</v>
      </c>
      <c r="D279" s="4" t="s">
        <v>1646</v>
      </c>
      <c r="E279" s="4" t="s">
        <v>378</v>
      </c>
      <c r="F279" s="63">
        <v>0</v>
      </c>
      <c r="G279" s="53"/>
    </row>
    <row r="280" spans="1:7" s="10" customFormat="1" ht="12.75">
      <c r="A280" s="3">
        <v>271</v>
      </c>
      <c r="B280" s="4" t="s">
        <v>362</v>
      </c>
      <c r="C280" s="4" t="s">
        <v>1647</v>
      </c>
      <c r="D280" s="4" t="s">
        <v>1648</v>
      </c>
      <c r="E280" s="4" t="s">
        <v>378</v>
      </c>
      <c r="F280" s="63">
        <v>0</v>
      </c>
      <c r="G280" s="53"/>
    </row>
    <row r="281" spans="1:7" s="10" customFormat="1" ht="12.75">
      <c r="A281" s="3">
        <v>272</v>
      </c>
      <c r="B281" s="4" t="s">
        <v>362</v>
      </c>
      <c r="C281" s="4" t="s">
        <v>1649</v>
      </c>
      <c r="D281" s="4" t="s">
        <v>1650</v>
      </c>
      <c r="E281" s="4" t="s">
        <v>378</v>
      </c>
      <c r="F281" s="63">
        <v>7733.34</v>
      </c>
      <c r="G281" s="53"/>
    </row>
    <row r="282" spans="1:7" s="10" customFormat="1" ht="12.75">
      <c r="A282" s="3">
        <v>273</v>
      </c>
      <c r="B282" s="4" t="s">
        <v>362</v>
      </c>
      <c r="C282" s="4" t="s">
        <v>1651</v>
      </c>
      <c r="D282" s="4" t="s">
        <v>1652</v>
      </c>
      <c r="E282" s="4" t="s">
        <v>378</v>
      </c>
      <c r="F282" s="63">
        <v>6900</v>
      </c>
      <c r="G282" s="53"/>
    </row>
    <row r="283" spans="1:7" s="10" customFormat="1" ht="12.75">
      <c r="A283" s="3">
        <v>274</v>
      </c>
      <c r="B283" s="4" t="s">
        <v>362</v>
      </c>
      <c r="C283" s="4" t="s">
        <v>1653</v>
      </c>
      <c r="D283" s="4" t="s">
        <v>1654</v>
      </c>
      <c r="E283" s="4" t="s">
        <v>378</v>
      </c>
      <c r="F283" s="63">
        <v>16387.26</v>
      </c>
      <c r="G283" s="53"/>
    </row>
    <row r="284" spans="1:7" s="10" customFormat="1" ht="12.75">
      <c r="A284" s="3">
        <v>275</v>
      </c>
      <c r="B284" s="4" t="s">
        <v>428</v>
      </c>
      <c r="C284" s="4" t="s">
        <v>1655</v>
      </c>
      <c r="D284" s="4" t="s">
        <v>1656</v>
      </c>
      <c r="E284" s="4" t="s">
        <v>378</v>
      </c>
      <c r="F284" s="63">
        <v>1198.49</v>
      </c>
      <c r="G284" s="53"/>
    </row>
    <row r="285" spans="1:7" s="10" customFormat="1" ht="12.75">
      <c r="A285" s="3">
        <v>276</v>
      </c>
      <c r="B285" s="4" t="s">
        <v>446</v>
      </c>
      <c r="C285" s="4" t="s">
        <v>1657</v>
      </c>
      <c r="D285" s="4" t="s">
        <v>1658</v>
      </c>
      <c r="E285" s="4" t="s">
        <v>378</v>
      </c>
      <c r="F285" s="63">
        <v>0</v>
      </c>
      <c r="G285" s="53"/>
    </row>
    <row r="286" spans="1:7" s="10" customFormat="1" ht="12.75">
      <c r="A286" s="3">
        <v>277</v>
      </c>
      <c r="B286" s="4" t="s">
        <v>446</v>
      </c>
      <c r="C286" s="4" t="s">
        <v>1659</v>
      </c>
      <c r="D286" s="4" t="s">
        <v>1660</v>
      </c>
      <c r="E286" s="4" t="s">
        <v>378</v>
      </c>
      <c r="F286" s="63">
        <v>0</v>
      </c>
      <c r="G286" s="53"/>
    </row>
    <row r="287" spans="1:7" s="10" customFormat="1" ht="12.75">
      <c r="A287" s="3">
        <v>278</v>
      </c>
      <c r="B287" s="4" t="s">
        <v>446</v>
      </c>
      <c r="C287" s="4" t="s">
        <v>1661</v>
      </c>
      <c r="D287" s="4" t="s">
        <v>1662</v>
      </c>
      <c r="E287" s="4" t="s">
        <v>378</v>
      </c>
      <c r="F287" s="63">
        <v>0</v>
      </c>
      <c r="G287" s="53"/>
    </row>
    <row r="288" spans="1:7" s="10" customFormat="1" ht="12.75">
      <c r="A288" s="6" t="s">
        <v>12</v>
      </c>
      <c r="B288" s="7"/>
      <c r="C288" s="7" t="s">
        <v>12</v>
      </c>
      <c r="D288" s="7" t="s">
        <v>1663</v>
      </c>
      <c r="E288" s="7" t="s">
        <v>12</v>
      </c>
      <c r="F288" s="64">
        <f>SUM(F253:F287)</f>
        <v>41154.99</v>
      </c>
      <c r="G288" s="53"/>
    </row>
    <row r="289" spans="1:7" s="10" customFormat="1" ht="12.75">
      <c r="A289" s="19"/>
      <c r="B289" s="20"/>
      <c r="C289" s="20"/>
      <c r="D289" s="21"/>
      <c r="E289" s="20"/>
      <c r="F289" s="75">
        <f>F288+F252+F246+F157+F149+F100+F97+F13+F3</f>
        <v>56818078.37000001</v>
      </c>
      <c r="G289" s="109"/>
    </row>
    <row r="290" spans="2:8" s="10" customFormat="1" ht="22.5">
      <c r="B290" s="25" t="s">
        <v>14</v>
      </c>
      <c r="C290" s="25" t="s">
        <v>12</v>
      </c>
      <c r="D290" s="25" t="s">
        <v>12</v>
      </c>
      <c r="E290" s="51" t="s">
        <v>1954</v>
      </c>
      <c r="F290" s="67">
        <f>F289</f>
        <v>56818078.37000001</v>
      </c>
      <c r="G290" s="74"/>
      <c r="H290" s="73"/>
    </row>
    <row r="291" spans="2:8" s="10" customFormat="1" ht="12.75">
      <c r="B291" s="25" t="s">
        <v>14</v>
      </c>
      <c r="C291" s="53"/>
      <c r="D291" s="53"/>
      <c r="E291" s="51" t="s">
        <v>1952</v>
      </c>
      <c r="F291" s="67">
        <v>0</v>
      </c>
      <c r="G291" s="74"/>
      <c r="H291" s="7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0"/>
  <sheetViews>
    <sheetView tabSelected="1" zoomScalePageLayoutView="0" workbookViewId="0" topLeftCell="A166">
      <selection activeCell="F277" sqref="F277"/>
    </sheetView>
  </sheetViews>
  <sheetFormatPr defaultColWidth="9.140625" defaultRowHeight="12.75"/>
  <cols>
    <col min="1" max="1" width="5.00390625" style="0" customWidth="1"/>
    <col min="3" max="3" width="13.140625" style="0" customWidth="1"/>
    <col min="4" max="4" width="25.7109375" style="0" customWidth="1"/>
    <col min="7" max="7" width="7.140625" style="0" customWidth="1"/>
    <col min="8" max="8" width="10.00390625" style="0" customWidth="1"/>
    <col min="9" max="10" width="14.421875" style="0" customWidth="1"/>
    <col min="11" max="11" width="15.421875" style="0" customWidth="1"/>
    <col min="12" max="12" width="10.421875" style="0" customWidth="1"/>
    <col min="13" max="13" width="11.57421875" style="0" customWidth="1"/>
  </cols>
  <sheetData>
    <row r="1" ht="12.75">
      <c r="J1" s="10" t="s">
        <v>2157</v>
      </c>
    </row>
    <row r="2" ht="6.75" customHeight="1"/>
    <row r="3" spans="1:13" ht="33.75">
      <c r="A3" s="129" t="s">
        <v>1721</v>
      </c>
      <c r="B3" s="130" t="s">
        <v>1</v>
      </c>
      <c r="C3" s="130" t="s">
        <v>2</v>
      </c>
      <c r="D3" s="130" t="s">
        <v>3</v>
      </c>
      <c r="E3" s="130" t="s">
        <v>4</v>
      </c>
      <c r="F3" s="130" t="s">
        <v>5</v>
      </c>
      <c r="G3" s="130" t="s">
        <v>6</v>
      </c>
      <c r="H3" s="130" t="s">
        <v>7</v>
      </c>
      <c r="I3" s="130" t="s">
        <v>8</v>
      </c>
      <c r="J3" s="130" t="s">
        <v>1935</v>
      </c>
      <c r="K3" s="131" t="s">
        <v>1936</v>
      </c>
      <c r="L3" s="131" t="s">
        <v>1937</v>
      </c>
      <c r="M3" s="130" t="s">
        <v>2156</v>
      </c>
    </row>
    <row r="4" spans="1:13" s="10" customFormat="1" ht="12.75" customHeight="1">
      <c r="A4" s="29">
        <v>1</v>
      </c>
      <c r="B4" s="4" t="s">
        <v>652</v>
      </c>
      <c r="C4" s="4" t="s">
        <v>685</v>
      </c>
      <c r="D4" s="4" t="s">
        <v>686</v>
      </c>
      <c r="E4" s="4" t="s">
        <v>107</v>
      </c>
      <c r="F4" s="4" t="s">
        <v>266</v>
      </c>
      <c r="G4" s="111"/>
      <c r="H4" s="25"/>
      <c r="I4" s="113">
        <v>41481.37</v>
      </c>
      <c r="J4" s="111"/>
      <c r="K4" s="53"/>
      <c r="L4" s="53" t="s">
        <v>1938</v>
      </c>
      <c r="M4" s="53" t="s">
        <v>1938</v>
      </c>
    </row>
    <row r="5" spans="1:13" s="115" customFormat="1" ht="21" customHeight="1">
      <c r="A5" s="114" t="s">
        <v>12</v>
      </c>
      <c r="B5" s="51" t="s">
        <v>724</v>
      </c>
      <c r="C5" s="51" t="s">
        <v>12</v>
      </c>
      <c r="D5" s="51" t="s">
        <v>12</v>
      </c>
      <c r="E5" s="51" t="s">
        <v>12</v>
      </c>
      <c r="F5" s="51" t="s">
        <v>12</v>
      </c>
      <c r="G5" s="67" t="s">
        <v>12</v>
      </c>
      <c r="H5" s="51" t="s">
        <v>12</v>
      </c>
      <c r="I5" s="67">
        <f>SUM(I4)</f>
        <v>41481.37</v>
      </c>
      <c r="J5" s="67"/>
      <c r="K5" s="52"/>
      <c r="L5" s="52"/>
      <c r="M5" s="52"/>
    </row>
    <row r="6" spans="1:13" s="10" customFormat="1" ht="21" customHeight="1">
      <c r="A6" s="29">
        <v>2</v>
      </c>
      <c r="B6" s="25" t="s">
        <v>818</v>
      </c>
      <c r="C6" s="25" t="s">
        <v>819</v>
      </c>
      <c r="D6" s="25" t="s">
        <v>820</v>
      </c>
      <c r="E6" s="25" t="s">
        <v>821</v>
      </c>
      <c r="F6" s="25" t="s">
        <v>28</v>
      </c>
      <c r="G6" s="111">
        <v>100</v>
      </c>
      <c r="H6" s="25" t="s">
        <v>11</v>
      </c>
      <c r="I6" s="111">
        <v>3150</v>
      </c>
      <c r="J6" s="111"/>
      <c r="K6" s="53"/>
      <c r="L6" s="53" t="s">
        <v>1938</v>
      </c>
      <c r="M6" s="53" t="s">
        <v>1940</v>
      </c>
    </row>
    <row r="7" spans="1:13" s="10" customFormat="1" ht="21" customHeight="1">
      <c r="A7" s="29">
        <v>3</v>
      </c>
      <c r="B7" s="25" t="s">
        <v>818</v>
      </c>
      <c r="C7" s="25" t="s">
        <v>823</v>
      </c>
      <c r="D7" s="25" t="s">
        <v>824</v>
      </c>
      <c r="E7" s="25" t="s">
        <v>825</v>
      </c>
      <c r="F7" s="25" t="s">
        <v>28</v>
      </c>
      <c r="G7" s="111">
        <v>100</v>
      </c>
      <c r="H7" s="25" t="s">
        <v>11</v>
      </c>
      <c r="I7" s="111">
        <v>3150</v>
      </c>
      <c r="J7" s="111"/>
      <c r="K7" s="53"/>
      <c r="L7" s="53" t="s">
        <v>1938</v>
      </c>
      <c r="M7" s="53" t="s">
        <v>1940</v>
      </c>
    </row>
    <row r="8" spans="1:13" s="10" customFormat="1" ht="21" customHeight="1">
      <c r="A8" s="29">
        <v>4</v>
      </c>
      <c r="B8" s="25" t="s">
        <v>818</v>
      </c>
      <c r="C8" s="25" t="s">
        <v>826</v>
      </c>
      <c r="D8" s="25" t="s">
        <v>827</v>
      </c>
      <c r="E8" s="25" t="s">
        <v>828</v>
      </c>
      <c r="F8" s="25" t="s">
        <v>28</v>
      </c>
      <c r="G8" s="111">
        <v>100</v>
      </c>
      <c r="H8" s="25" t="s">
        <v>11</v>
      </c>
      <c r="I8" s="111">
        <v>3480.43</v>
      </c>
      <c r="J8" s="111"/>
      <c r="K8" s="53"/>
      <c r="L8" s="53" t="s">
        <v>1938</v>
      </c>
      <c r="M8" s="53" t="s">
        <v>1940</v>
      </c>
    </row>
    <row r="9" spans="1:13" s="10" customFormat="1" ht="30.75" customHeight="1">
      <c r="A9" s="29">
        <v>5</v>
      </c>
      <c r="B9" s="25" t="s">
        <v>818</v>
      </c>
      <c r="C9" s="25" t="s">
        <v>829</v>
      </c>
      <c r="D9" s="25" t="s">
        <v>830</v>
      </c>
      <c r="E9" s="25" t="s">
        <v>828</v>
      </c>
      <c r="F9" s="25" t="s">
        <v>28</v>
      </c>
      <c r="G9" s="111">
        <v>100</v>
      </c>
      <c r="H9" s="25" t="s">
        <v>11</v>
      </c>
      <c r="I9" s="111">
        <v>3480.43</v>
      </c>
      <c r="J9" s="111"/>
      <c r="K9" s="53"/>
      <c r="L9" s="53" t="s">
        <v>1938</v>
      </c>
      <c r="M9" s="53" t="s">
        <v>1940</v>
      </c>
    </row>
    <row r="10" spans="1:13" s="10" customFormat="1" ht="21" customHeight="1">
      <c r="A10" s="29">
        <v>6</v>
      </c>
      <c r="B10" s="25" t="s">
        <v>818</v>
      </c>
      <c r="C10" s="25" t="s">
        <v>831</v>
      </c>
      <c r="D10" s="25" t="s">
        <v>832</v>
      </c>
      <c r="E10" s="25" t="s">
        <v>828</v>
      </c>
      <c r="F10" s="25" t="s">
        <v>28</v>
      </c>
      <c r="G10" s="111">
        <v>100</v>
      </c>
      <c r="H10" s="25" t="s">
        <v>11</v>
      </c>
      <c r="I10" s="111">
        <v>3480.43</v>
      </c>
      <c r="J10" s="111"/>
      <c r="K10" s="53"/>
      <c r="L10" s="53" t="s">
        <v>1938</v>
      </c>
      <c r="M10" s="53" t="s">
        <v>1940</v>
      </c>
    </row>
    <row r="11" spans="1:13" s="10" customFormat="1" ht="21" customHeight="1">
      <c r="A11" s="29">
        <v>7</v>
      </c>
      <c r="B11" s="25" t="s">
        <v>818</v>
      </c>
      <c r="C11" s="25" t="s">
        <v>833</v>
      </c>
      <c r="D11" s="25" t="s">
        <v>834</v>
      </c>
      <c r="E11" s="25" t="s">
        <v>828</v>
      </c>
      <c r="F11" s="25" t="s">
        <v>28</v>
      </c>
      <c r="G11" s="111">
        <v>100</v>
      </c>
      <c r="H11" s="25" t="s">
        <v>11</v>
      </c>
      <c r="I11" s="111">
        <v>3480.43</v>
      </c>
      <c r="J11" s="111"/>
      <c r="K11" s="53"/>
      <c r="L11" s="53" t="s">
        <v>1938</v>
      </c>
      <c r="M11" s="53" t="s">
        <v>1940</v>
      </c>
    </row>
    <row r="12" spans="1:13" s="10" customFormat="1" ht="21" customHeight="1">
      <c r="A12" s="29">
        <v>8</v>
      </c>
      <c r="B12" s="25" t="s">
        <v>818</v>
      </c>
      <c r="C12" s="25" t="s">
        <v>835</v>
      </c>
      <c r="D12" s="25" t="s">
        <v>836</v>
      </c>
      <c r="E12" s="25" t="s">
        <v>828</v>
      </c>
      <c r="F12" s="25" t="s">
        <v>28</v>
      </c>
      <c r="G12" s="111">
        <v>100</v>
      </c>
      <c r="H12" s="25" t="s">
        <v>11</v>
      </c>
      <c r="I12" s="111">
        <v>3480.43</v>
      </c>
      <c r="J12" s="111"/>
      <c r="K12" s="53"/>
      <c r="L12" s="53" t="s">
        <v>1938</v>
      </c>
      <c r="M12" s="53" t="s">
        <v>1940</v>
      </c>
    </row>
    <row r="13" spans="1:13" s="10" customFormat="1" ht="21" customHeight="1">
      <c r="A13" s="29">
        <v>9</v>
      </c>
      <c r="B13" s="25" t="s">
        <v>818</v>
      </c>
      <c r="C13" s="25" t="s">
        <v>837</v>
      </c>
      <c r="D13" s="25" t="s">
        <v>838</v>
      </c>
      <c r="E13" s="25" t="s">
        <v>828</v>
      </c>
      <c r="F13" s="25" t="s">
        <v>28</v>
      </c>
      <c r="G13" s="111">
        <v>100</v>
      </c>
      <c r="H13" s="25" t="s">
        <v>11</v>
      </c>
      <c r="I13" s="111">
        <v>3480.43</v>
      </c>
      <c r="J13" s="111"/>
      <c r="K13" s="53"/>
      <c r="L13" s="53" t="s">
        <v>1938</v>
      </c>
      <c r="M13" s="53" t="s">
        <v>1940</v>
      </c>
    </row>
    <row r="14" spans="1:13" s="10" customFormat="1" ht="21" customHeight="1">
      <c r="A14" s="29">
        <v>10</v>
      </c>
      <c r="B14" s="25" t="s">
        <v>818</v>
      </c>
      <c r="C14" s="25" t="s">
        <v>839</v>
      </c>
      <c r="D14" s="25" t="s">
        <v>840</v>
      </c>
      <c r="E14" s="25" t="s">
        <v>828</v>
      </c>
      <c r="F14" s="25" t="s">
        <v>28</v>
      </c>
      <c r="G14" s="111">
        <v>100</v>
      </c>
      <c r="H14" s="25" t="s">
        <v>11</v>
      </c>
      <c r="I14" s="111">
        <v>3480.41</v>
      </c>
      <c r="J14" s="111"/>
      <c r="K14" s="53"/>
      <c r="L14" s="53" t="s">
        <v>1938</v>
      </c>
      <c r="M14" s="53" t="s">
        <v>1940</v>
      </c>
    </row>
    <row r="15" spans="1:13" s="10" customFormat="1" ht="21" customHeight="1">
      <c r="A15" s="29">
        <v>11</v>
      </c>
      <c r="B15" s="25" t="s">
        <v>818</v>
      </c>
      <c r="C15" s="25" t="s">
        <v>841</v>
      </c>
      <c r="D15" s="25" t="s">
        <v>842</v>
      </c>
      <c r="E15" s="25" t="s">
        <v>843</v>
      </c>
      <c r="F15" s="25" t="s">
        <v>28</v>
      </c>
      <c r="G15" s="111">
        <v>100</v>
      </c>
      <c r="H15" s="25" t="s">
        <v>11</v>
      </c>
      <c r="I15" s="111">
        <v>3480</v>
      </c>
      <c r="J15" s="111"/>
      <c r="K15" s="53"/>
      <c r="L15" s="53" t="s">
        <v>1938</v>
      </c>
      <c r="M15" s="53" t="s">
        <v>1940</v>
      </c>
    </row>
    <row r="16" spans="1:13" s="10" customFormat="1" ht="21" customHeight="1">
      <c r="A16" s="29">
        <v>12</v>
      </c>
      <c r="B16" s="25" t="s">
        <v>818</v>
      </c>
      <c r="C16" s="25" t="s">
        <v>844</v>
      </c>
      <c r="D16" s="25" t="s">
        <v>845</v>
      </c>
      <c r="E16" s="25" t="s">
        <v>584</v>
      </c>
      <c r="F16" s="25" t="s">
        <v>28</v>
      </c>
      <c r="G16" s="111">
        <v>100</v>
      </c>
      <c r="H16" s="25" t="s">
        <v>11</v>
      </c>
      <c r="I16" s="111">
        <v>3500</v>
      </c>
      <c r="J16" s="111"/>
      <c r="K16" s="53"/>
      <c r="L16" s="53" t="s">
        <v>1938</v>
      </c>
      <c r="M16" s="53" t="s">
        <v>1940</v>
      </c>
    </row>
    <row r="17" spans="1:13" s="10" customFormat="1" ht="30.75" customHeight="1">
      <c r="A17" s="29">
        <v>13</v>
      </c>
      <c r="B17" s="25" t="s">
        <v>818</v>
      </c>
      <c r="C17" s="25" t="s">
        <v>846</v>
      </c>
      <c r="D17" s="25" t="s">
        <v>847</v>
      </c>
      <c r="E17" s="25" t="s">
        <v>848</v>
      </c>
      <c r="F17" s="25" t="s">
        <v>103</v>
      </c>
      <c r="G17" s="111">
        <v>10</v>
      </c>
      <c r="H17" s="25" t="s">
        <v>27</v>
      </c>
      <c r="I17" s="111">
        <v>3639</v>
      </c>
      <c r="J17" s="111"/>
      <c r="K17" s="53"/>
      <c r="L17" s="53" t="s">
        <v>1938</v>
      </c>
      <c r="M17" s="53" t="s">
        <v>1940</v>
      </c>
    </row>
    <row r="18" spans="1:13" s="10" customFormat="1" ht="21" customHeight="1">
      <c r="A18" s="29">
        <v>14</v>
      </c>
      <c r="B18" s="25" t="s">
        <v>818</v>
      </c>
      <c r="C18" s="25" t="s">
        <v>849</v>
      </c>
      <c r="D18" s="25" t="s">
        <v>850</v>
      </c>
      <c r="E18" s="25" t="s">
        <v>828</v>
      </c>
      <c r="F18" s="25" t="s">
        <v>117</v>
      </c>
      <c r="G18" s="111">
        <v>100</v>
      </c>
      <c r="H18" s="25" t="s">
        <v>118</v>
      </c>
      <c r="I18" s="111">
        <v>3480.43</v>
      </c>
      <c r="J18" s="111"/>
      <c r="K18" s="53"/>
      <c r="L18" s="53" t="s">
        <v>1938</v>
      </c>
      <c r="M18" s="53" t="s">
        <v>1940</v>
      </c>
    </row>
    <row r="19" spans="1:13" s="10" customFormat="1" ht="21" customHeight="1">
      <c r="A19" s="29">
        <v>15</v>
      </c>
      <c r="B19" s="25" t="s">
        <v>818</v>
      </c>
      <c r="C19" s="25" t="s">
        <v>851</v>
      </c>
      <c r="D19" s="25" t="s">
        <v>852</v>
      </c>
      <c r="E19" s="25" t="s">
        <v>828</v>
      </c>
      <c r="F19" s="25" t="s">
        <v>117</v>
      </c>
      <c r="G19" s="111">
        <v>100</v>
      </c>
      <c r="H19" s="25" t="s">
        <v>118</v>
      </c>
      <c r="I19" s="111">
        <v>3480.43</v>
      </c>
      <c r="J19" s="111"/>
      <c r="K19" s="53"/>
      <c r="L19" s="53" t="s">
        <v>1938</v>
      </c>
      <c r="M19" s="53" t="s">
        <v>1940</v>
      </c>
    </row>
    <row r="20" spans="1:13" s="10" customFormat="1" ht="21" customHeight="1">
      <c r="A20" s="29">
        <v>16</v>
      </c>
      <c r="B20" s="25" t="s">
        <v>818</v>
      </c>
      <c r="C20" s="25" t="s">
        <v>853</v>
      </c>
      <c r="D20" s="25" t="s">
        <v>854</v>
      </c>
      <c r="E20" s="25" t="s">
        <v>736</v>
      </c>
      <c r="F20" s="25" t="s">
        <v>117</v>
      </c>
      <c r="G20" s="111">
        <v>100</v>
      </c>
      <c r="H20" s="25" t="s">
        <v>118</v>
      </c>
      <c r="I20" s="111">
        <v>3187</v>
      </c>
      <c r="J20" s="111"/>
      <c r="K20" s="53"/>
      <c r="L20" s="53" t="s">
        <v>1938</v>
      </c>
      <c r="M20" s="53" t="s">
        <v>1940</v>
      </c>
    </row>
    <row r="21" spans="1:13" s="10" customFormat="1" ht="21" customHeight="1">
      <c r="A21" s="29">
        <v>17</v>
      </c>
      <c r="B21" s="25" t="s">
        <v>818</v>
      </c>
      <c r="C21" s="25" t="s">
        <v>855</v>
      </c>
      <c r="D21" s="25" t="s">
        <v>856</v>
      </c>
      <c r="E21" s="25" t="s">
        <v>857</v>
      </c>
      <c r="F21" s="25" t="s">
        <v>117</v>
      </c>
      <c r="G21" s="111">
        <v>10</v>
      </c>
      <c r="H21" s="25" t="s">
        <v>118</v>
      </c>
      <c r="I21" s="111">
        <v>3639</v>
      </c>
      <c r="J21" s="111"/>
      <c r="K21" s="53"/>
      <c r="L21" s="53" t="s">
        <v>1938</v>
      </c>
      <c r="M21" s="53" t="s">
        <v>1940</v>
      </c>
    </row>
    <row r="22" spans="1:13" s="10" customFormat="1" ht="21" customHeight="1">
      <c r="A22" s="29">
        <v>18</v>
      </c>
      <c r="B22" s="25" t="s">
        <v>818</v>
      </c>
      <c r="C22" s="25" t="s">
        <v>858</v>
      </c>
      <c r="D22" s="25" t="s">
        <v>859</v>
      </c>
      <c r="E22" s="25" t="s">
        <v>857</v>
      </c>
      <c r="F22" s="25" t="s">
        <v>117</v>
      </c>
      <c r="G22" s="111">
        <v>10</v>
      </c>
      <c r="H22" s="25" t="s">
        <v>118</v>
      </c>
      <c r="I22" s="111">
        <v>3639</v>
      </c>
      <c r="J22" s="111"/>
      <c r="K22" s="53"/>
      <c r="L22" s="53" t="s">
        <v>1938</v>
      </c>
      <c r="M22" s="53" t="s">
        <v>1940</v>
      </c>
    </row>
    <row r="23" spans="1:13" s="10" customFormat="1" ht="30.75" customHeight="1">
      <c r="A23" s="29">
        <v>19</v>
      </c>
      <c r="B23" s="25" t="s">
        <v>818</v>
      </c>
      <c r="C23" s="25" t="s">
        <v>860</v>
      </c>
      <c r="D23" s="25" t="s">
        <v>861</v>
      </c>
      <c r="E23" s="25" t="s">
        <v>848</v>
      </c>
      <c r="F23" s="25" t="s">
        <v>117</v>
      </c>
      <c r="G23" s="111">
        <v>10</v>
      </c>
      <c r="H23" s="25" t="s">
        <v>118</v>
      </c>
      <c r="I23" s="111">
        <v>3639</v>
      </c>
      <c r="J23" s="111"/>
      <c r="K23" s="53"/>
      <c r="L23" s="53" t="s">
        <v>1938</v>
      </c>
      <c r="M23" s="53" t="s">
        <v>1940</v>
      </c>
    </row>
    <row r="24" spans="1:13" s="10" customFormat="1" ht="21" customHeight="1">
      <c r="A24" s="29">
        <v>20</v>
      </c>
      <c r="B24" s="25" t="s">
        <v>818</v>
      </c>
      <c r="C24" s="25" t="s">
        <v>862</v>
      </c>
      <c r="D24" s="25" t="s">
        <v>863</v>
      </c>
      <c r="E24" s="25" t="s">
        <v>864</v>
      </c>
      <c r="F24" s="25" t="s">
        <v>117</v>
      </c>
      <c r="G24" s="111">
        <v>10</v>
      </c>
      <c r="H24" s="25" t="s">
        <v>118</v>
      </c>
      <c r="I24" s="111">
        <v>3960</v>
      </c>
      <c r="J24" s="111"/>
      <c r="K24" s="53"/>
      <c r="L24" s="53" t="s">
        <v>1938</v>
      </c>
      <c r="M24" s="53" t="s">
        <v>1940</v>
      </c>
    </row>
    <row r="25" spans="1:13" s="10" customFormat="1" ht="21" customHeight="1">
      <c r="A25" s="29">
        <v>21</v>
      </c>
      <c r="B25" s="25" t="s">
        <v>818</v>
      </c>
      <c r="C25" s="25" t="s">
        <v>865</v>
      </c>
      <c r="D25" s="25" t="s">
        <v>866</v>
      </c>
      <c r="E25" s="25" t="s">
        <v>867</v>
      </c>
      <c r="F25" s="25" t="s">
        <v>117</v>
      </c>
      <c r="G25" s="111">
        <v>10</v>
      </c>
      <c r="H25" s="25" t="s">
        <v>118</v>
      </c>
      <c r="I25" s="111">
        <v>4545.2</v>
      </c>
      <c r="J25" s="111"/>
      <c r="K25" s="53"/>
      <c r="L25" s="53" t="s">
        <v>1938</v>
      </c>
      <c r="M25" s="53" t="s">
        <v>1940</v>
      </c>
    </row>
    <row r="26" spans="1:13" s="10" customFormat="1" ht="21" customHeight="1">
      <c r="A26" s="29">
        <v>22</v>
      </c>
      <c r="B26" s="25" t="s">
        <v>818</v>
      </c>
      <c r="C26" s="25" t="s">
        <v>868</v>
      </c>
      <c r="D26" s="25" t="s">
        <v>869</v>
      </c>
      <c r="E26" s="25" t="s">
        <v>828</v>
      </c>
      <c r="F26" s="25" t="s">
        <v>41</v>
      </c>
      <c r="G26" s="111">
        <v>100</v>
      </c>
      <c r="H26" s="25" t="s">
        <v>42</v>
      </c>
      <c r="I26" s="111">
        <v>3480.43</v>
      </c>
      <c r="J26" s="111"/>
      <c r="K26" s="53"/>
      <c r="L26" s="53" t="s">
        <v>1938</v>
      </c>
      <c r="M26" s="53" t="s">
        <v>1940</v>
      </c>
    </row>
    <row r="27" spans="1:13" s="10" customFormat="1" ht="21" customHeight="1">
      <c r="A27" s="29">
        <v>23</v>
      </c>
      <c r="B27" s="25" t="s">
        <v>818</v>
      </c>
      <c r="C27" s="25" t="s">
        <v>870</v>
      </c>
      <c r="D27" s="25" t="s">
        <v>871</v>
      </c>
      <c r="E27" s="25" t="s">
        <v>736</v>
      </c>
      <c r="F27" s="25" t="s">
        <v>41</v>
      </c>
      <c r="G27" s="111">
        <v>100</v>
      </c>
      <c r="H27" s="25" t="s">
        <v>42</v>
      </c>
      <c r="I27" s="111">
        <v>3187</v>
      </c>
      <c r="J27" s="111"/>
      <c r="K27" s="53"/>
      <c r="L27" s="53" t="s">
        <v>1938</v>
      </c>
      <c r="M27" s="53" t="s">
        <v>1940</v>
      </c>
    </row>
    <row r="28" spans="1:13" s="10" customFormat="1" ht="21" customHeight="1">
      <c r="A28" s="29">
        <v>24</v>
      </c>
      <c r="B28" s="25" t="s">
        <v>818</v>
      </c>
      <c r="C28" s="25" t="s">
        <v>872</v>
      </c>
      <c r="D28" s="25" t="s">
        <v>873</v>
      </c>
      <c r="E28" s="25" t="s">
        <v>874</v>
      </c>
      <c r="F28" s="25" t="s">
        <v>41</v>
      </c>
      <c r="G28" s="111">
        <v>10</v>
      </c>
      <c r="H28" s="25" t="s">
        <v>42</v>
      </c>
      <c r="I28" s="111">
        <v>3960</v>
      </c>
      <c r="J28" s="111"/>
      <c r="K28" s="53"/>
      <c r="L28" s="53" t="s">
        <v>1938</v>
      </c>
      <c r="M28" s="53" t="s">
        <v>1940</v>
      </c>
    </row>
    <row r="29" spans="1:13" s="10" customFormat="1" ht="12.75" customHeight="1">
      <c r="A29" s="29">
        <v>25</v>
      </c>
      <c r="B29" s="25" t="s">
        <v>818</v>
      </c>
      <c r="C29" s="25" t="s">
        <v>875</v>
      </c>
      <c r="D29" s="25" t="s">
        <v>876</v>
      </c>
      <c r="E29" s="25" t="s">
        <v>874</v>
      </c>
      <c r="F29" s="25" t="s">
        <v>41</v>
      </c>
      <c r="G29" s="111">
        <v>10</v>
      </c>
      <c r="H29" s="25" t="s">
        <v>42</v>
      </c>
      <c r="I29" s="111">
        <v>3960</v>
      </c>
      <c r="J29" s="111"/>
      <c r="K29" s="53"/>
      <c r="L29" s="53" t="s">
        <v>1938</v>
      </c>
      <c r="M29" s="53" t="s">
        <v>1940</v>
      </c>
    </row>
    <row r="30" spans="1:13" s="10" customFormat="1" ht="12.75" customHeight="1">
      <c r="A30" s="29">
        <v>26</v>
      </c>
      <c r="B30" s="25" t="s">
        <v>818</v>
      </c>
      <c r="C30" s="25" t="s">
        <v>877</v>
      </c>
      <c r="D30" s="25" t="s">
        <v>876</v>
      </c>
      <c r="E30" s="25" t="s">
        <v>874</v>
      </c>
      <c r="F30" s="25" t="s">
        <v>41</v>
      </c>
      <c r="G30" s="111">
        <v>10</v>
      </c>
      <c r="H30" s="25" t="s">
        <v>42</v>
      </c>
      <c r="I30" s="111">
        <v>3960</v>
      </c>
      <c r="J30" s="111"/>
      <c r="K30" s="53"/>
      <c r="L30" s="53" t="s">
        <v>1938</v>
      </c>
      <c r="M30" s="53" t="s">
        <v>1940</v>
      </c>
    </row>
    <row r="31" spans="1:13" s="10" customFormat="1" ht="21" customHeight="1">
      <c r="A31" s="29">
        <v>27</v>
      </c>
      <c r="B31" s="25" t="s">
        <v>818</v>
      </c>
      <c r="C31" s="25" t="s">
        <v>878</v>
      </c>
      <c r="D31" s="25" t="s">
        <v>879</v>
      </c>
      <c r="E31" s="25" t="s">
        <v>736</v>
      </c>
      <c r="F31" s="25" t="s">
        <v>103</v>
      </c>
      <c r="G31" s="111">
        <v>100</v>
      </c>
      <c r="H31" s="25" t="s">
        <v>27</v>
      </c>
      <c r="I31" s="111">
        <v>3187</v>
      </c>
      <c r="J31" s="111"/>
      <c r="K31" s="53"/>
      <c r="L31" s="53" t="s">
        <v>1938</v>
      </c>
      <c r="M31" s="53" t="s">
        <v>1940</v>
      </c>
    </row>
    <row r="32" spans="1:13" s="10" customFormat="1" ht="21" customHeight="1">
      <c r="A32" s="29">
        <v>28</v>
      </c>
      <c r="B32" s="25" t="s">
        <v>818</v>
      </c>
      <c r="C32" s="25" t="s">
        <v>880</v>
      </c>
      <c r="D32" s="25" t="s">
        <v>881</v>
      </c>
      <c r="E32" s="25" t="s">
        <v>882</v>
      </c>
      <c r="F32" s="25" t="s">
        <v>103</v>
      </c>
      <c r="G32" s="111">
        <v>10</v>
      </c>
      <c r="H32" s="25" t="s">
        <v>27</v>
      </c>
      <c r="I32" s="111">
        <v>3639</v>
      </c>
      <c r="J32" s="111"/>
      <c r="K32" s="53"/>
      <c r="L32" s="53" t="s">
        <v>1938</v>
      </c>
      <c r="M32" s="53" t="s">
        <v>1940</v>
      </c>
    </row>
    <row r="33" spans="1:13" s="10" customFormat="1" ht="21" customHeight="1">
      <c r="A33" s="29">
        <v>29</v>
      </c>
      <c r="B33" s="25" t="s">
        <v>818</v>
      </c>
      <c r="C33" s="25" t="s">
        <v>883</v>
      </c>
      <c r="D33" s="25" t="s">
        <v>884</v>
      </c>
      <c r="E33" s="25" t="s">
        <v>885</v>
      </c>
      <c r="F33" s="25" t="s">
        <v>333</v>
      </c>
      <c r="G33" s="111">
        <v>10</v>
      </c>
      <c r="H33" s="25" t="s">
        <v>49</v>
      </c>
      <c r="I33" s="111">
        <v>3950</v>
      </c>
      <c r="J33" s="111"/>
      <c r="K33" s="53"/>
      <c r="L33" s="53" t="s">
        <v>1938</v>
      </c>
      <c r="M33" s="53" t="s">
        <v>1940</v>
      </c>
    </row>
    <row r="34" spans="1:13" s="10" customFormat="1" ht="30.75" customHeight="1">
      <c r="A34" s="29">
        <v>30</v>
      </c>
      <c r="B34" s="25" t="s">
        <v>818</v>
      </c>
      <c r="C34" s="25" t="s">
        <v>886</v>
      </c>
      <c r="D34" s="25" t="s">
        <v>887</v>
      </c>
      <c r="E34" s="25" t="s">
        <v>888</v>
      </c>
      <c r="F34" s="25" t="s">
        <v>333</v>
      </c>
      <c r="G34" s="111">
        <v>10</v>
      </c>
      <c r="H34" s="25" t="s">
        <v>49</v>
      </c>
      <c r="I34" s="111">
        <v>3950</v>
      </c>
      <c r="J34" s="111"/>
      <c r="K34" s="53" t="s">
        <v>1938</v>
      </c>
      <c r="L34" s="53"/>
      <c r="M34" s="53" t="s">
        <v>1940</v>
      </c>
    </row>
    <row r="35" spans="1:13" s="10" customFormat="1" ht="21" customHeight="1">
      <c r="A35" s="29">
        <v>31</v>
      </c>
      <c r="B35" s="25" t="s">
        <v>818</v>
      </c>
      <c r="C35" s="25" t="s">
        <v>889</v>
      </c>
      <c r="D35" s="25" t="s">
        <v>890</v>
      </c>
      <c r="E35" s="25" t="s">
        <v>848</v>
      </c>
      <c r="F35" s="25" t="s">
        <v>333</v>
      </c>
      <c r="G35" s="111">
        <v>10</v>
      </c>
      <c r="H35" s="25" t="s">
        <v>49</v>
      </c>
      <c r="I35" s="111">
        <v>3639</v>
      </c>
      <c r="J35" s="111"/>
      <c r="K35" s="53"/>
      <c r="L35" s="53" t="s">
        <v>1938</v>
      </c>
      <c r="M35" s="53" t="s">
        <v>1940</v>
      </c>
    </row>
    <row r="36" spans="1:13" s="10" customFormat="1" ht="21" customHeight="1">
      <c r="A36" s="29">
        <v>32</v>
      </c>
      <c r="B36" s="25" t="s">
        <v>818</v>
      </c>
      <c r="C36" s="25" t="s">
        <v>891</v>
      </c>
      <c r="D36" s="25" t="s">
        <v>892</v>
      </c>
      <c r="E36" s="25" t="s">
        <v>893</v>
      </c>
      <c r="F36" s="25" t="s">
        <v>333</v>
      </c>
      <c r="G36" s="111">
        <v>10</v>
      </c>
      <c r="H36" s="25" t="s">
        <v>49</v>
      </c>
      <c r="I36" s="111">
        <v>3960</v>
      </c>
      <c r="J36" s="111"/>
      <c r="K36" s="53"/>
      <c r="L36" s="53" t="s">
        <v>1938</v>
      </c>
      <c r="M36" s="53" t="s">
        <v>1940</v>
      </c>
    </row>
    <row r="37" spans="1:13" s="10" customFormat="1" ht="21" customHeight="1">
      <c r="A37" s="29">
        <v>33</v>
      </c>
      <c r="B37" s="25" t="s">
        <v>818</v>
      </c>
      <c r="C37" s="25" t="s">
        <v>894</v>
      </c>
      <c r="D37" s="25" t="s">
        <v>895</v>
      </c>
      <c r="E37" s="25" t="s">
        <v>896</v>
      </c>
      <c r="F37" s="25" t="s">
        <v>343</v>
      </c>
      <c r="G37" s="111">
        <v>10</v>
      </c>
      <c r="H37" s="25" t="s">
        <v>344</v>
      </c>
      <c r="I37" s="111">
        <v>3960</v>
      </c>
      <c r="J37" s="111"/>
      <c r="K37" s="53"/>
      <c r="L37" s="53" t="s">
        <v>1938</v>
      </c>
      <c r="M37" s="53" t="s">
        <v>1940</v>
      </c>
    </row>
    <row r="38" spans="1:13" s="10" customFormat="1" ht="21" customHeight="1">
      <c r="A38" s="29">
        <v>34</v>
      </c>
      <c r="B38" s="25" t="s">
        <v>818</v>
      </c>
      <c r="C38" s="25" t="s">
        <v>897</v>
      </c>
      <c r="D38" s="25" t="s">
        <v>898</v>
      </c>
      <c r="E38" s="25" t="s">
        <v>899</v>
      </c>
      <c r="F38" s="25" t="s">
        <v>590</v>
      </c>
      <c r="G38" s="111">
        <v>10</v>
      </c>
      <c r="H38" s="25" t="s">
        <v>591</v>
      </c>
      <c r="I38" s="111">
        <v>3960</v>
      </c>
      <c r="J38" s="111"/>
      <c r="K38" s="53"/>
      <c r="L38" s="53" t="s">
        <v>1938</v>
      </c>
      <c r="M38" s="53" t="s">
        <v>1940</v>
      </c>
    </row>
    <row r="39" spans="1:13" s="10" customFormat="1" ht="12.75" customHeight="1">
      <c r="A39" s="29">
        <v>35</v>
      </c>
      <c r="B39" s="25" t="s">
        <v>818</v>
      </c>
      <c r="C39" s="25" t="s">
        <v>900</v>
      </c>
      <c r="D39" s="25" t="s">
        <v>901</v>
      </c>
      <c r="E39" s="25" t="s">
        <v>902</v>
      </c>
      <c r="F39" s="25" t="s">
        <v>343</v>
      </c>
      <c r="G39" s="111">
        <v>10</v>
      </c>
      <c r="H39" s="25" t="s">
        <v>344</v>
      </c>
      <c r="I39" s="111">
        <v>4697</v>
      </c>
      <c r="J39" s="111"/>
      <c r="K39" s="53" t="s">
        <v>1938</v>
      </c>
      <c r="L39" s="53"/>
      <c r="M39" s="53" t="s">
        <v>1940</v>
      </c>
    </row>
    <row r="40" spans="1:13" s="10" customFormat="1" ht="21" customHeight="1">
      <c r="A40" s="29">
        <v>36</v>
      </c>
      <c r="B40" s="25" t="s">
        <v>818</v>
      </c>
      <c r="C40" s="25" t="s">
        <v>903</v>
      </c>
      <c r="D40" s="25" t="s">
        <v>904</v>
      </c>
      <c r="E40" s="25" t="s">
        <v>905</v>
      </c>
      <c r="F40" s="25" t="s">
        <v>343</v>
      </c>
      <c r="G40" s="111">
        <v>10</v>
      </c>
      <c r="H40" s="25" t="s">
        <v>344</v>
      </c>
      <c r="I40" s="111">
        <v>4577.6</v>
      </c>
      <c r="J40" s="111"/>
      <c r="K40" s="53"/>
      <c r="L40" s="53" t="s">
        <v>1938</v>
      </c>
      <c r="M40" s="53" t="s">
        <v>1940</v>
      </c>
    </row>
    <row r="41" spans="1:13" s="10" customFormat="1" ht="21" customHeight="1">
      <c r="A41" s="29">
        <v>37</v>
      </c>
      <c r="B41" s="25" t="s">
        <v>818</v>
      </c>
      <c r="C41" s="25" t="s">
        <v>906</v>
      </c>
      <c r="D41" s="25" t="s">
        <v>907</v>
      </c>
      <c r="E41" s="25" t="s">
        <v>908</v>
      </c>
      <c r="F41" s="25" t="s">
        <v>343</v>
      </c>
      <c r="G41" s="111">
        <v>10</v>
      </c>
      <c r="H41" s="25" t="s">
        <v>344</v>
      </c>
      <c r="I41" s="111">
        <v>4531.73</v>
      </c>
      <c r="J41" s="111"/>
      <c r="K41" s="53"/>
      <c r="L41" s="53" t="s">
        <v>1938</v>
      </c>
      <c r="M41" s="53" t="s">
        <v>1940</v>
      </c>
    </row>
    <row r="42" spans="1:13" s="10" customFormat="1" ht="21" customHeight="1">
      <c r="A42" s="29">
        <v>38</v>
      </c>
      <c r="B42" s="25" t="s">
        <v>818</v>
      </c>
      <c r="C42" s="25" t="s">
        <v>909</v>
      </c>
      <c r="D42" s="25" t="s">
        <v>910</v>
      </c>
      <c r="E42" s="25" t="s">
        <v>911</v>
      </c>
      <c r="F42" s="25" t="s">
        <v>343</v>
      </c>
      <c r="G42" s="111">
        <v>10</v>
      </c>
      <c r="H42" s="25" t="s">
        <v>344</v>
      </c>
      <c r="I42" s="111">
        <v>4545.2</v>
      </c>
      <c r="J42" s="111"/>
      <c r="K42" s="53"/>
      <c r="L42" s="53" t="s">
        <v>1938</v>
      </c>
      <c r="M42" s="53" t="s">
        <v>1940</v>
      </c>
    </row>
    <row r="43" spans="1:13" s="10" customFormat="1" ht="21" customHeight="1">
      <c r="A43" s="29">
        <v>39</v>
      </c>
      <c r="B43" s="25" t="s">
        <v>818</v>
      </c>
      <c r="C43" s="25" t="s">
        <v>912</v>
      </c>
      <c r="D43" s="25" t="s">
        <v>910</v>
      </c>
      <c r="E43" s="25" t="s">
        <v>911</v>
      </c>
      <c r="F43" s="25" t="s">
        <v>343</v>
      </c>
      <c r="G43" s="111">
        <v>10</v>
      </c>
      <c r="H43" s="25" t="s">
        <v>344</v>
      </c>
      <c r="I43" s="111">
        <v>4545.2</v>
      </c>
      <c r="J43" s="111"/>
      <c r="K43" s="53"/>
      <c r="L43" s="53" t="s">
        <v>1938</v>
      </c>
      <c r="M43" s="53" t="s">
        <v>1940</v>
      </c>
    </row>
    <row r="44" spans="1:13" s="10" customFormat="1" ht="21" customHeight="1">
      <c r="A44" s="29">
        <v>40</v>
      </c>
      <c r="B44" s="25" t="s">
        <v>818</v>
      </c>
      <c r="C44" s="25" t="s">
        <v>913</v>
      </c>
      <c r="D44" s="25" t="s">
        <v>910</v>
      </c>
      <c r="E44" s="25" t="s">
        <v>911</v>
      </c>
      <c r="F44" s="25" t="s">
        <v>343</v>
      </c>
      <c r="G44" s="111">
        <v>10</v>
      </c>
      <c r="H44" s="25" t="s">
        <v>344</v>
      </c>
      <c r="I44" s="111">
        <v>4545.2</v>
      </c>
      <c r="J44" s="111"/>
      <c r="K44" s="53"/>
      <c r="L44" s="53" t="s">
        <v>1938</v>
      </c>
      <c r="M44" s="53" t="s">
        <v>1940</v>
      </c>
    </row>
    <row r="45" spans="1:13" s="10" customFormat="1" ht="21" customHeight="1">
      <c r="A45" s="29">
        <v>41</v>
      </c>
      <c r="B45" s="25" t="s">
        <v>818</v>
      </c>
      <c r="C45" s="25" t="s">
        <v>914</v>
      </c>
      <c r="D45" s="25" t="s">
        <v>910</v>
      </c>
      <c r="E45" s="25" t="s">
        <v>911</v>
      </c>
      <c r="F45" s="25" t="s">
        <v>343</v>
      </c>
      <c r="G45" s="111">
        <v>10</v>
      </c>
      <c r="H45" s="25" t="s">
        <v>344</v>
      </c>
      <c r="I45" s="111">
        <v>4545.2</v>
      </c>
      <c r="J45" s="111"/>
      <c r="K45" s="53"/>
      <c r="L45" s="53" t="s">
        <v>1938</v>
      </c>
      <c r="M45" s="53" t="s">
        <v>1940</v>
      </c>
    </row>
    <row r="46" spans="1:13" s="10" customFormat="1" ht="21" customHeight="1">
      <c r="A46" s="29">
        <v>42</v>
      </c>
      <c r="B46" s="25" t="s">
        <v>818</v>
      </c>
      <c r="C46" s="25" t="s">
        <v>915</v>
      </c>
      <c r="D46" s="25" t="s">
        <v>916</v>
      </c>
      <c r="E46" s="25" t="s">
        <v>911</v>
      </c>
      <c r="F46" s="25" t="s">
        <v>343</v>
      </c>
      <c r="G46" s="111">
        <v>10</v>
      </c>
      <c r="H46" s="25" t="s">
        <v>344</v>
      </c>
      <c r="I46" s="111">
        <v>4852.89</v>
      </c>
      <c r="J46" s="111"/>
      <c r="K46" s="53"/>
      <c r="L46" s="53" t="s">
        <v>1938</v>
      </c>
      <c r="M46" s="53" t="s">
        <v>1940</v>
      </c>
    </row>
    <row r="47" spans="1:13" s="10" customFormat="1" ht="21" customHeight="1">
      <c r="A47" s="29">
        <v>43</v>
      </c>
      <c r="B47" s="25" t="s">
        <v>818</v>
      </c>
      <c r="C47" s="25" t="s">
        <v>917</v>
      </c>
      <c r="D47" s="25" t="s">
        <v>918</v>
      </c>
      <c r="E47" s="25" t="s">
        <v>919</v>
      </c>
      <c r="F47" s="25" t="s">
        <v>343</v>
      </c>
      <c r="G47" s="111">
        <v>10</v>
      </c>
      <c r="H47" s="25" t="s">
        <v>344</v>
      </c>
      <c r="I47" s="111">
        <v>4985.86</v>
      </c>
      <c r="J47" s="111"/>
      <c r="K47" s="53"/>
      <c r="L47" s="53" t="s">
        <v>1938</v>
      </c>
      <c r="M47" s="53" t="s">
        <v>1940</v>
      </c>
    </row>
    <row r="48" spans="1:13" s="10" customFormat="1" ht="21" customHeight="1">
      <c r="A48" s="29">
        <v>44</v>
      </c>
      <c r="B48" s="25" t="s">
        <v>818</v>
      </c>
      <c r="C48" s="25" t="s">
        <v>920</v>
      </c>
      <c r="D48" s="25" t="s">
        <v>921</v>
      </c>
      <c r="E48" s="25" t="s">
        <v>919</v>
      </c>
      <c r="F48" s="25" t="s">
        <v>343</v>
      </c>
      <c r="G48" s="111">
        <v>10</v>
      </c>
      <c r="H48" s="25" t="s">
        <v>344</v>
      </c>
      <c r="I48" s="111">
        <v>4985.86</v>
      </c>
      <c r="J48" s="111"/>
      <c r="K48" s="53"/>
      <c r="L48" s="53" t="s">
        <v>1938</v>
      </c>
      <c r="M48" s="53" t="s">
        <v>1940</v>
      </c>
    </row>
    <row r="49" spans="1:13" s="10" customFormat="1" ht="21" customHeight="1">
      <c r="A49" s="29">
        <v>45</v>
      </c>
      <c r="B49" s="25" t="s">
        <v>818</v>
      </c>
      <c r="C49" s="25" t="s">
        <v>922</v>
      </c>
      <c r="D49" s="25" t="s">
        <v>923</v>
      </c>
      <c r="E49" s="25" t="s">
        <v>924</v>
      </c>
      <c r="F49" s="25" t="s">
        <v>343</v>
      </c>
      <c r="G49" s="111">
        <v>10</v>
      </c>
      <c r="H49" s="25" t="s">
        <v>344</v>
      </c>
      <c r="I49" s="111">
        <v>4530.09</v>
      </c>
      <c r="J49" s="111"/>
      <c r="K49" s="53"/>
      <c r="L49" s="53" t="s">
        <v>1938</v>
      </c>
      <c r="M49" s="53" t="s">
        <v>1940</v>
      </c>
    </row>
    <row r="50" spans="1:13" s="10" customFormat="1" ht="21" customHeight="1">
      <c r="A50" s="29">
        <v>46</v>
      </c>
      <c r="B50" s="25" t="s">
        <v>818</v>
      </c>
      <c r="C50" s="25" t="s">
        <v>925</v>
      </c>
      <c r="D50" s="25" t="s">
        <v>926</v>
      </c>
      <c r="E50" s="25" t="s">
        <v>924</v>
      </c>
      <c r="F50" s="25" t="s">
        <v>343</v>
      </c>
      <c r="G50" s="111">
        <v>10</v>
      </c>
      <c r="H50" s="25" t="s">
        <v>344</v>
      </c>
      <c r="I50" s="111">
        <v>4530.09</v>
      </c>
      <c r="J50" s="111"/>
      <c r="K50" s="53"/>
      <c r="L50" s="53" t="s">
        <v>1938</v>
      </c>
      <c r="M50" s="53" t="s">
        <v>1940</v>
      </c>
    </row>
    <row r="51" spans="1:13" s="10" customFormat="1" ht="21" customHeight="1">
      <c r="A51" s="29">
        <v>47</v>
      </c>
      <c r="B51" s="25" t="s">
        <v>818</v>
      </c>
      <c r="C51" s="25" t="s">
        <v>927</v>
      </c>
      <c r="D51" s="25" t="s">
        <v>928</v>
      </c>
      <c r="E51" s="25" t="s">
        <v>828</v>
      </c>
      <c r="F51" s="25" t="s">
        <v>266</v>
      </c>
      <c r="G51" s="111">
        <v>100</v>
      </c>
      <c r="H51" s="25" t="s">
        <v>287</v>
      </c>
      <c r="I51" s="111">
        <v>3480.43</v>
      </c>
      <c r="J51" s="111"/>
      <c r="K51" s="53"/>
      <c r="L51" s="53" t="s">
        <v>1938</v>
      </c>
      <c r="M51" s="53" t="s">
        <v>1940</v>
      </c>
    </row>
    <row r="52" spans="1:13" s="10" customFormat="1" ht="21" customHeight="1">
      <c r="A52" s="29">
        <v>48</v>
      </c>
      <c r="B52" s="25" t="s">
        <v>818</v>
      </c>
      <c r="C52" s="25" t="s">
        <v>929</v>
      </c>
      <c r="D52" s="25" t="s">
        <v>930</v>
      </c>
      <c r="E52" s="25" t="s">
        <v>828</v>
      </c>
      <c r="F52" s="25" t="s">
        <v>266</v>
      </c>
      <c r="G52" s="111">
        <v>100</v>
      </c>
      <c r="H52" s="25" t="s">
        <v>287</v>
      </c>
      <c r="I52" s="111">
        <v>3480.43</v>
      </c>
      <c r="J52" s="111"/>
      <c r="K52" s="53"/>
      <c r="L52" s="53" t="s">
        <v>1938</v>
      </c>
      <c r="M52" s="53" t="s">
        <v>1940</v>
      </c>
    </row>
    <row r="53" spans="1:13" s="10" customFormat="1" ht="12.75" customHeight="1">
      <c r="A53" s="29">
        <v>49</v>
      </c>
      <c r="B53" s="25" t="s">
        <v>818</v>
      </c>
      <c r="C53" s="25" t="s">
        <v>931</v>
      </c>
      <c r="D53" s="25" t="s">
        <v>932</v>
      </c>
      <c r="E53" s="25" t="s">
        <v>822</v>
      </c>
      <c r="F53" s="25" t="s">
        <v>53</v>
      </c>
      <c r="G53" s="111">
        <v>30</v>
      </c>
      <c r="H53" s="25" t="s">
        <v>49</v>
      </c>
      <c r="I53" s="111">
        <v>39612.74</v>
      </c>
      <c r="J53" s="111"/>
      <c r="K53" s="53"/>
      <c r="L53" s="53" t="s">
        <v>1938</v>
      </c>
      <c r="M53" s="53" t="s">
        <v>1940</v>
      </c>
    </row>
    <row r="54" spans="1:13" s="10" customFormat="1" ht="21" customHeight="1">
      <c r="A54" s="29">
        <v>50</v>
      </c>
      <c r="B54" s="25" t="s">
        <v>818</v>
      </c>
      <c r="C54" s="25" t="s">
        <v>933</v>
      </c>
      <c r="D54" s="25" t="s">
        <v>934</v>
      </c>
      <c r="E54" s="25" t="s">
        <v>935</v>
      </c>
      <c r="F54" s="25" t="s">
        <v>53</v>
      </c>
      <c r="G54" s="111">
        <v>30</v>
      </c>
      <c r="H54" s="25" t="s">
        <v>49</v>
      </c>
      <c r="I54" s="111">
        <v>150464.7</v>
      </c>
      <c r="J54" s="111"/>
      <c r="K54" s="53"/>
      <c r="L54" s="53" t="s">
        <v>1938</v>
      </c>
      <c r="M54" s="53" t="s">
        <v>1940</v>
      </c>
    </row>
    <row r="55" spans="1:13" s="10" customFormat="1" ht="12.75" customHeight="1">
      <c r="A55" s="29">
        <v>51</v>
      </c>
      <c r="B55" s="25" t="s">
        <v>818</v>
      </c>
      <c r="C55" s="25" t="s">
        <v>936</v>
      </c>
      <c r="D55" s="25" t="s">
        <v>937</v>
      </c>
      <c r="E55" s="25" t="s">
        <v>938</v>
      </c>
      <c r="F55" s="25" t="s">
        <v>53</v>
      </c>
      <c r="G55" s="111">
        <v>30</v>
      </c>
      <c r="H55" s="25" t="s">
        <v>49</v>
      </c>
      <c r="I55" s="111">
        <v>10623.31</v>
      </c>
      <c r="J55" s="111"/>
      <c r="K55" s="53"/>
      <c r="L55" s="53" t="s">
        <v>1938</v>
      </c>
      <c r="M55" s="53" t="s">
        <v>1940</v>
      </c>
    </row>
    <row r="56" spans="1:13" s="10" customFormat="1" ht="21" customHeight="1">
      <c r="A56" s="29">
        <v>52</v>
      </c>
      <c r="B56" s="25" t="s">
        <v>818</v>
      </c>
      <c r="C56" s="25" t="s">
        <v>939</v>
      </c>
      <c r="D56" s="25" t="s">
        <v>940</v>
      </c>
      <c r="E56" s="25" t="s">
        <v>941</v>
      </c>
      <c r="F56" s="25" t="s">
        <v>53</v>
      </c>
      <c r="G56" s="111">
        <v>30</v>
      </c>
      <c r="H56" s="25" t="s">
        <v>49</v>
      </c>
      <c r="I56" s="111">
        <v>514242.84</v>
      </c>
      <c r="J56" s="111"/>
      <c r="K56" s="53"/>
      <c r="L56" s="53" t="s">
        <v>1938</v>
      </c>
      <c r="M56" s="53" t="s">
        <v>1940</v>
      </c>
    </row>
    <row r="57" spans="1:13" s="10" customFormat="1" ht="12.75" customHeight="1">
      <c r="A57" s="29">
        <v>53</v>
      </c>
      <c r="B57" s="25" t="s">
        <v>818</v>
      </c>
      <c r="C57" s="25" t="s">
        <v>942</v>
      </c>
      <c r="D57" s="25" t="s">
        <v>943</v>
      </c>
      <c r="E57" s="25" t="s">
        <v>378</v>
      </c>
      <c r="F57" s="25" t="s">
        <v>53</v>
      </c>
      <c r="G57" s="111">
        <v>30</v>
      </c>
      <c r="H57" s="25" t="s">
        <v>49</v>
      </c>
      <c r="I57" s="111">
        <v>16754</v>
      </c>
      <c r="J57" s="111"/>
      <c r="K57" s="53"/>
      <c r="L57" s="53" t="s">
        <v>1938</v>
      </c>
      <c r="M57" s="53" t="s">
        <v>1940</v>
      </c>
    </row>
    <row r="58" spans="1:13" s="10" customFormat="1" ht="21" customHeight="1">
      <c r="A58" s="29">
        <v>54</v>
      </c>
      <c r="B58" s="25" t="s">
        <v>818</v>
      </c>
      <c r="C58" s="25" t="s">
        <v>944</v>
      </c>
      <c r="D58" s="25" t="s">
        <v>945</v>
      </c>
      <c r="E58" s="25" t="s">
        <v>946</v>
      </c>
      <c r="F58" s="25" t="s">
        <v>53</v>
      </c>
      <c r="G58" s="111">
        <v>10</v>
      </c>
      <c r="H58" s="25" t="s">
        <v>11</v>
      </c>
      <c r="I58" s="111">
        <v>3960</v>
      </c>
      <c r="J58" s="111"/>
      <c r="K58" s="53"/>
      <c r="L58" s="53" t="s">
        <v>1938</v>
      </c>
      <c r="M58" s="53" t="s">
        <v>1940</v>
      </c>
    </row>
    <row r="59" spans="1:13" s="10" customFormat="1" ht="21" customHeight="1">
      <c r="A59" s="29">
        <v>55</v>
      </c>
      <c r="B59" s="25" t="s">
        <v>818</v>
      </c>
      <c r="C59" s="25" t="s">
        <v>947</v>
      </c>
      <c r="D59" s="25" t="s">
        <v>948</v>
      </c>
      <c r="E59" s="25" t="s">
        <v>949</v>
      </c>
      <c r="F59" s="25" t="s">
        <v>53</v>
      </c>
      <c r="G59" s="111">
        <v>10</v>
      </c>
      <c r="H59" s="25" t="s">
        <v>11</v>
      </c>
      <c r="I59" s="111">
        <v>4857.72</v>
      </c>
      <c r="J59" s="111"/>
      <c r="K59" s="53"/>
      <c r="L59" s="53" t="s">
        <v>1938</v>
      </c>
      <c r="M59" s="53" t="s">
        <v>1940</v>
      </c>
    </row>
    <row r="60" spans="1:13" s="10" customFormat="1" ht="21" customHeight="1">
      <c r="A60" s="29">
        <v>56</v>
      </c>
      <c r="B60" s="25" t="s">
        <v>818</v>
      </c>
      <c r="C60" s="25" t="s">
        <v>950</v>
      </c>
      <c r="D60" s="25" t="s">
        <v>951</v>
      </c>
      <c r="E60" s="25" t="s">
        <v>952</v>
      </c>
      <c r="F60" s="25" t="s">
        <v>53</v>
      </c>
      <c r="G60" s="111">
        <v>10</v>
      </c>
      <c r="H60" s="25" t="s">
        <v>11</v>
      </c>
      <c r="I60" s="111">
        <v>3960</v>
      </c>
      <c r="J60" s="111"/>
      <c r="K60" s="53"/>
      <c r="L60" s="53" t="s">
        <v>1938</v>
      </c>
      <c r="M60" s="53" t="s">
        <v>1940</v>
      </c>
    </row>
    <row r="61" spans="1:13" s="10" customFormat="1" ht="21" customHeight="1">
      <c r="A61" s="29">
        <v>57</v>
      </c>
      <c r="B61" s="25" t="s">
        <v>818</v>
      </c>
      <c r="C61" s="25" t="s">
        <v>953</v>
      </c>
      <c r="D61" s="25" t="s">
        <v>954</v>
      </c>
      <c r="E61" s="25" t="s">
        <v>952</v>
      </c>
      <c r="F61" s="25" t="s">
        <v>53</v>
      </c>
      <c r="G61" s="111">
        <v>10</v>
      </c>
      <c r="H61" s="25" t="s">
        <v>11</v>
      </c>
      <c r="I61" s="111">
        <v>3960</v>
      </c>
      <c r="J61" s="111"/>
      <c r="K61" s="53"/>
      <c r="L61" s="53" t="s">
        <v>1938</v>
      </c>
      <c r="M61" s="53" t="s">
        <v>1940</v>
      </c>
    </row>
    <row r="62" spans="1:13" s="10" customFormat="1" ht="21" customHeight="1">
      <c r="A62" s="29">
        <v>58</v>
      </c>
      <c r="B62" s="25" t="s">
        <v>818</v>
      </c>
      <c r="C62" s="25" t="s">
        <v>955</v>
      </c>
      <c r="D62" s="25" t="s">
        <v>956</v>
      </c>
      <c r="E62" s="25" t="s">
        <v>949</v>
      </c>
      <c r="F62" s="25" t="s">
        <v>53</v>
      </c>
      <c r="G62" s="111">
        <v>10</v>
      </c>
      <c r="H62" s="25" t="s">
        <v>11</v>
      </c>
      <c r="I62" s="111">
        <v>4857.72</v>
      </c>
      <c r="J62" s="111"/>
      <c r="K62" s="53"/>
      <c r="L62" s="53" t="s">
        <v>1938</v>
      </c>
      <c r="M62" s="53" t="s">
        <v>1940</v>
      </c>
    </row>
    <row r="63" spans="1:13" s="10" customFormat="1" ht="21" customHeight="1">
      <c r="A63" s="29">
        <v>59</v>
      </c>
      <c r="B63" s="25" t="s">
        <v>818</v>
      </c>
      <c r="C63" s="25" t="s">
        <v>957</v>
      </c>
      <c r="D63" s="25" t="s">
        <v>958</v>
      </c>
      <c r="E63" s="25" t="s">
        <v>828</v>
      </c>
      <c r="F63" s="25" t="s">
        <v>69</v>
      </c>
      <c r="G63" s="111">
        <v>100</v>
      </c>
      <c r="H63" s="25" t="s">
        <v>36</v>
      </c>
      <c r="I63" s="111">
        <v>3480.43</v>
      </c>
      <c r="J63" s="111"/>
      <c r="K63" s="53"/>
      <c r="L63" s="53" t="s">
        <v>1938</v>
      </c>
      <c r="M63" s="53" t="s">
        <v>1940</v>
      </c>
    </row>
    <row r="64" spans="1:13" s="10" customFormat="1" ht="21" customHeight="1">
      <c r="A64" s="29">
        <v>60</v>
      </c>
      <c r="B64" s="25" t="s">
        <v>818</v>
      </c>
      <c r="C64" s="25" t="s">
        <v>959</v>
      </c>
      <c r="D64" s="25" t="s">
        <v>960</v>
      </c>
      <c r="E64" s="25" t="s">
        <v>848</v>
      </c>
      <c r="F64" s="25" t="s">
        <v>69</v>
      </c>
      <c r="G64" s="111">
        <v>10</v>
      </c>
      <c r="H64" s="25" t="s">
        <v>36</v>
      </c>
      <c r="I64" s="111">
        <v>3639</v>
      </c>
      <c r="J64" s="111"/>
      <c r="K64" s="53"/>
      <c r="L64" s="53" t="s">
        <v>1938</v>
      </c>
      <c r="M64" s="53" t="s">
        <v>1940</v>
      </c>
    </row>
    <row r="65" spans="1:13" s="10" customFormat="1" ht="21" customHeight="1">
      <c r="A65" s="29">
        <v>61</v>
      </c>
      <c r="B65" s="25" t="s">
        <v>818</v>
      </c>
      <c r="C65" s="25" t="s">
        <v>961</v>
      </c>
      <c r="D65" s="25" t="s">
        <v>962</v>
      </c>
      <c r="E65" s="25" t="s">
        <v>896</v>
      </c>
      <c r="F65" s="25" t="s">
        <v>69</v>
      </c>
      <c r="G65" s="111">
        <v>10</v>
      </c>
      <c r="H65" s="25" t="s">
        <v>36</v>
      </c>
      <c r="I65" s="111">
        <v>3960</v>
      </c>
      <c r="J65" s="111"/>
      <c r="K65" s="53"/>
      <c r="L65" s="53" t="s">
        <v>1938</v>
      </c>
      <c r="M65" s="53" t="s">
        <v>1940</v>
      </c>
    </row>
    <row r="66" spans="1:13" s="10" customFormat="1" ht="21" customHeight="1">
      <c r="A66" s="29">
        <v>62</v>
      </c>
      <c r="B66" s="25" t="s">
        <v>818</v>
      </c>
      <c r="C66" s="25" t="s">
        <v>963</v>
      </c>
      <c r="D66" s="25" t="s">
        <v>964</v>
      </c>
      <c r="E66" s="25" t="s">
        <v>965</v>
      </c>
      <c r="F66" s="25" t="s">
        <v>69</v>
      </c>
      <c r="G66" s="111">
        <v>10</v>
      </c>
      <c r="H66" s="25" t="s">
        <v>36</v>
      </c>
      <c r="I66" s="111">
        <v>3960</v>
      </c>
      <c r="J66" s="111"/>
      <c r="K66" s="53"/>
      <c r="L66" s="53" t="s">
        <v>1938</v>
      </c>
      <c r="M66" s="53" t="s">
        <v>1940</v>
      </c>
    </row>
    <row r="67" spans="1:13" s="10" customFormat="1" ht="21" customHeight="1">
      <c r="A67" s="29">
        <v>63</v>
      </c>
      <c r="B67" s="25" t="s">
        <v>818</v>
      </c>
      <c r="C67" s="25" t="s">
        <v>966</v>
      </c>
      <c r="D67" s="25" t="s">
        <v>967</v>
      </c>
      <c r="E67" s="25" t="s">
        <v>736</v>
      </c>
      <c r="F67" s="25" t="s">
        <v>28</v>
      </c>
      <c r="G67" s="111">
        <v>100</v>
      </c>
      <c r="H67" s="25" t="s">
        <v>11</v>
      </c>
      <c r="I67" s="111">
        <v>3187</v>
      </c>
      <c r="J67" s="111"/>
      <c r="K67" s="53"/>
      <c r="L67" s="53" t="s">
        <v>1938</v>
      </c>
      <c r="M67" s="53" t="s">
        <v>1940</v>
      </c>
    </row>
    <row r="68" spans="1:13" s="10" customFormat="1" ht="21" customHeight="1">
      <c r="A68" s="29">
        <v>64</v>
      </c>
      <c r="B68" s="25" t="s">
        <v>818</v>
      </c>
      <c r="C68" s="25" t="s">
        <v>968</v>
      </c>
      <c r="D68" s="25" t="s">
        <v>969</v>
      </c>
      <c r="E68" s="25" t="s">
        <v>736</v>
      </c>
      <c r="F68" s="25" t="s">
        <v>28</v>
      </c>
      <c r="G68" s="111">
        <v>100</v>
      </c>
      <c r="H68" s="25" t="s">
        <v>11</v>
      </c>
      <c r="I68" s="111">
        <v>3187</v>
      </c>
      <c r="J68" s="111"/>
      <c r="K68" s="53"/>
      <c r="L68" s="53" t="s">
        <v>1938</v>
      </c>
      <c r="M68" s="53" t="s">
        <v>1940</v>
      </c>
    </row>
    <row r="69" spans="1:13" s="10" customFormat="1" ht="21" customHeight="1">
      <c r="A69" s="29">
        <v>65</v>
      </c>
      <c r="B69" s="25" t="s">
        <v>818</v>
      </c>
      <c r="C69" s="25" t="s">
        <v>970</v>
      </c>
      <c r="D69" s="25" t="s">
        <v>971</v>
      </c>
      <c r="E69" s="25" t="s">
        <v>736</v>
      </c>
      <c r="F69" s="25" t="s">
        <v>28</v>
      </c>
      <c r="G69" s="111">
        <v>100</v>
      </c>
      <c r="H69" s="25" t="s">
        <v>11</v>
      </c>
      <c r="I69" s="111">
        <v>3187</v>
      </c>
      <c r="J69" s="111"/>
      <c r="K69" s="53"/>
      <c r="L69" s="53" t="s">
        <v>1938</v>
      </c>
      <c r="M69" s="53" t="s">
        <v>1940</v>
      </c>
    </row>
    <row r="70" spans="1:13" s="10" customFormat="1" ht="21" customHeight="1">
      <c r="A70" s="29">
        <v>66</v>
      </c>
      <c r="B70" s="25" t="s">
        <v>818</v>
      </c>
      <c r="C70" s="25" t="s">
        <v>972</v>
      </c>
      <c r="D70" s="25" t="s">
        <v>973</v>
      </c>
      <c r="E70" s="25" t="s">
        <v>736</v>
      </c>
      <c r="F70" s="25" t="s">
        <v>28</v>
      </c>
      <c r="G70" s="111">
        <v>100</v>
      </c>
      <c r="H70" s="25" t="s">
        <v>11</v>
      </c>
      <c r="I70" s="111">
        <v>3187</v>
      </c>
      <c r="J70" s="111"/>
      <c r="K70" s="53"/>
      <c r="L70" s="53" t="s">
        <v>1938</v>
      </c>
      <c r="M70" s="53" t="s">
        <v>1940</v>
      </c>
    </row>
    <row r="71" spans="1:13" s="10" customFormat="1" ht="21" customHeight="1">
      <c r="A71" s="29">
        <v>67</v>
      </c>
      <c r="B71" s="25" t="s">
        <v>818</v>
      </c>
      <c r="C71" s="25" t="s">
        <v>974</v>
      </c>
      <c r="D71" s="25" t="s">
        <v>975</v>
      </c>
      <c r="E71" s="25" t="s">
        <v>736</v>
      </c>
      <c r="F71" s="25" t="s">
        <v>28</v>
      </c>
      <c r="G71" s="111">
        <v>100</v>
      </c>
      <c r="H71" s="25" t="s">
        <v>11</v>
      </c>
      <c r="I71" s="111">
        <v>3187</v>
      </c>
      <c r="J71" s="111"/>
      <c r="K71" s="53"/>
      <c r="L71" s="53" t="s">
        <v>1938</v>
      </c>
      <c r="M71" s="53" t="s">
        <v>1940</v>
      </c>
    </row>
    <row r="72" spans="1:13" s="10" customFormat="1" ht="21" customHeight="1">
      <c r="A72" s="29">
        <v>68</v>
      </c>
      <c r="B72" s="25" t="s">
        <v>818</v>
      </c>
      <c r="C72" s="25" t="s">
        <v>976</v>
      </c>
      <c r="D72" s="25" t="s">
        <v>977</v>
      </c>
      <c r="E72" s="25" t="s">
        <v>736</v>
      </c>
      <c r="F72" s="25" t="s">
        <v>28</v>
      </c>
      <c r="G72" s="111">
        <v>100</v>
      </c>
      <c r="H72" s="25" t="s">
        <v>11</v>
      </c>
      <c r="I72" s="111">
        <v>3187</v>
      </c>
      <c r="J72" s="111"/>
      <c r="K72" s="53"/>
      <c r="L72" s="53" t="s">
        <v>1938</v>
      </c>
      <c r="M72" s="53" t="s">
        <v>1940</v>
      </c>
    </row>
    <row r="73" spans="1:13" s="10" customFormat="1" ht="21" customHeight="1">
      <c r="A73" s="29">
        <v>69</v>
      </c>
      <c r="B73" s="25" t="s">
        <v>818</v>
      </c>
      <c r="C73" s="25" t="s">
        <v>978</v>
      </c>
      <c r="D73" s="25" t="s">
        <v>979</v>
      </c>
      <c r="E73" s="25" t="s">
        <v>736</v>
      </c>
      <c r="F73" s="25" t="s">
        <v>28</v>
      </c>
      <c r="G73" s="111">
        <v>100</v>
      </c>
      <c r="H73" s="25" t="s">
        <v>11</v>
      </c>
      <c r="I73" s="111">
        <v>3187</v>
      </c>
      <c r="J73" s="111"/>
      <c r="K73" s="53"/>
      <c r="L73" s="53" t="s">
        <v>1938</v>
      </c>
      <c r="M73" s="53" t="s">
        <v>1940</v>
      </c>
    </row>
    <row r="74" spans="1:13" s="10" customFormat="1" ht="21" customHeight="1">
      <c r="A74" s="29">
        <v>70</v>
      </c>
      <c r="B74" s="25" t="s">
        <v>818</v>
      </c>
      <c r="C74" s="25" t="s">
        <v>980</v>
      </c>
      <c r="D74" s="25" t="s">
        <v>981</v>
      </c>
      <c r="E74" s="25" t="s">
        <v>736</v>
      </c>
      <c r="F74" s="25" t="s">
        <v>28</v>
      </c>
      <c r="G74" s="111">
        <v>100</v>
      </c>
      <c r="H74" s="25" t="s">
        <v>11</v>
      </c>
      <c r="I74" s="111">
        <v>3187</v>
      </c>
      <c r="J74" s="111"/>
      <c r="K74" s="53"/>
      <c r="L74" s="53" t="s">
        <v>1938</v>
      </c>
      <c r="M74" s="53" t="s">
        <v>1940</v>
      </c>
    </row>
    <row r="75" spans="1:13" s="10" customFormat="1" ht="21" customHeight="1">
      <c r="A75" s="29">
        <v>71</v>
      </c>
      <c r="B75" s="25" t="s">
        <v>818</v>
      </c>
      <c r="C75" s="25" t="s">
        <v>982</v>
      </c>
      <c r="D75" s="25" t="s">
        <v>983</v>
      </c>
      <c r="E75" s="25" t="s">
        <v>736</v>
      </c>
      <c r="F75" s="25" t="s">
        <v>28</v>
      </c>
      <c r="G75" s="111">
        <v>100</v>
      </c>
      <c r="H75" s="25" t="s">
        <v>11</v>
      </c>
      <c r="I75" s="111">
        <v>3187</v>
      </c>
      <c r="J75" s="111"/>
      <c r="K75" s="53"/>
      <c r="L75" s="53" t="s">
        <v>1938</v>
      </c>
      <c r="M75" s="53" t="s">
        <v>1940</v>
      </c>
    </row>
    <row r="76" spans="1:13" s="10" customFormat="1" ht="21" customHeight="1">
      <c r="A76" s="29">
        <v>72</v>
      </c>
      <c r="B76" s="25" t="s">
        <v>818</v>
      </c>
      <c r="C76" s="25" t="s">
        <v>984</v>
      </c>
      <c r="D76" s="25" t="s">
        <v>985</v>
      </c>
      <c r="E76" s="25" t="s">
        <v>736</v>
      </c>
      <c r="F76" s="25" t="s">
        <v>28</v>
      </c>
      <c r="G76" s="111">
        <v>100</v>
      </c>
      <c r="H76" s="25" t="s">
        <v>11</v>
      </c>
      <c r="I76" s="111">
        <v>3187</v>
      </c>
      <c r="J76" s="111"/>
      <c r="K76" s="53"/>
      <c r="L76" s="53" t="s">
        <v>1938</v>
      </c>
      <c r="M76" s="53" t="s">
        <v>1940</v>
      </c>
    </row>
    <row r="77" spans="1:13" s="10" customFormat="1" ht="21" customHeight="1">
      <c r="A77" s="29">
        <v>73</v>
      </c>
      <c r="B77" s="25" t="s">
        <v>818</v>
      </c>
      <c r="C77" s="25" t="s">
        <v>986</v>
      </c>
      <c r="D77" s="25" t="s">
        <v>987</v>
      </c>
      <c r="E77" s="25" t="s">
        <v>736</v>
      </c>
      <c r="F77" s="25" t="s">
        <v>28</v>
      </c>
      <c r="G77" s="111">
        <v>100</v>
      </c>
      <c r="H77" s="25" t="s">
        <v>11</v>
      </c>
      <c r="I77" s="111">
        <v>3187</v>
      </c>
      <c r="J77" s="111"/>
      <c r="K77" s="53"/>
      <c r="L77" s="53" t="s">
        <v>1938</v>
      </c>
      <c r="M77" s="53" t="s">
        <v>1940</v>
      </c>
    </row>
    <row r="78" spans="1:13" s="10" customFormat="1" ht="21" customHeight="1">
      <c r="A78" s="29">
        <v>74</v>
      </c>
      <c r="B78" s="25" t="s">
        <v>818</v>
      </c>
      <c r="C78" s="25" t="s">
        <v>988</v>
      </c>
      <c r="D78" s="25" t="s">
        <v>989</v>
      </c>
      <c r="E78" s="25" t="s">
        <v>736</v>
      </c>
      <c r="F78" s="25" t="s">
        <v>28</v>
      </c>
      <c r="G78" s="111">
        <v>100</v>
      </c>
      <c r="H78" s="25" t="s">
        <v>11</v>
      </c>
      <c r="I78" s="111">
        <v>3187</v>
      </c>
      <c r="J78" s="111"/>
      <c r="K78" s="53"/>
      <c r="L78" s="53" t="s">
        <v>1938</v>
      </c>
      <c r="M78" s="53" t="s">
        <v>1940</v>
      </c>
    </row>
    <row r="79" spans="1:13" s="10" customFormat="1" ht="21" customHeight="1">
      <c r="A79" s="29">
        <v>75</v>
      </c>
      <c r="B79" s="25" t="s">
        <v>818</v>
      </c>
      <c r="C79" s="25" t="s">
        <v>990</v>
      </c>
      <c r="D79" s="25" t="s">
        <v>991</v>
      </c>
      <c r="E79" s="25" t="s">
        <v>736</v>
      </c>
      <c r="F79" s="25" t="s">
        <v>28</v>
      </c>
      <c r="G79" s="111">
        <v>100</v>
      </c>
      <c r="H79" s="25" t="s">
        <v>11</v>
      </c>
      <c r="I79" s="111">
        <v>3187</v>
      </c>
      <c r="J79" s="111"/>
      <c r="K79" s="53"/>
      <c r="L79" s="53" t="s">
        <v>1938</v>
      </c>
      <c r="M79" s="53" t="s">
        <v>1940</v>
      </c>
    </row>
    <row r="80" spans="1:13" s="10" customFormat="1" ht="21" customHeight="1">
      <c r="A80" s="29">
        <v>76</v>
      </c>
      <c r="B80" s="25" t="s">
        <v>818</v>
      </c>
      <c r="C80" s="25" t="s">
        <v>992</v>
      </c>
      <c r="D80" s="25" t="s">
        <v>993</v>
      </c>
      <c r="E80" s="25" t="s">
        <v>736</v>
      </c>
      <c r="F80" s="25" t="s">
        <v>28</v>
      </c>
      <c r="G80" s="111">
        <v>100</v>
      </c>
      <c r="H80" s="25" t="s">
        <v>11</v>
      </c>
      <c r="I80" s="111">
        <v>3187</v>
      </c>
      <c r="J80" s="111"/>
      <c r="K80" s="53"/>
      <c r="L80" s="53" t="s">
        <v>1938</v>
      </c>
      <c r="M80" s="53" t="s">
        <v>1940</v>
      </c>
    </row>
    <row r="81" spans="1:13" s="10" customFormat="1" ht="21" customHeight="1">
      <c r="A81" s="29">
        <v>77</v>
      </c>
      <c r="B81" s="25" t="s">
        <v>818</v>
      </c>
      <c r="C81" s="25" t="s">
        <v>994</v>
      </c>
      <c r="D81" s="25" t="s">
        <v>995</v>
      </c>
      <c r="E81" s="25" t="s">
        <v>996</v>
      </c>
      <c r="F81" s="25" t="s">
        <v>28</v>
      </c>
      <c r="G81" s="111">
        <v>10</v>
      </c>
      <c r="H81" s="25" t="s">
        <v>11</v>
      </c>
      <c r="I81" s="111">
        <v>3750</v>
      </c>
      <c r="J81" s="111"/>
      <c r="K81" s="53"/>
      <c r="L81" s="53" t="s">
        <v>1938</v>
      </c>
      <c r="M81" s="53" t="s">
        <v>1940</v>
      </c>
    </row>
    <row r="82" spans="1:13" s="10" customFormat="1" ht="21" customHeight="1">
      <c r="A82" s="29">
        <v>78</v>
      </c>
      <c r="B82" s="25" t="s">
        <v>818</v>
      </c>
      <c r="C82" s="25" t="s">
        <v>997</v>
      </c>
      <c r="D82" s="25" t="s">
        <v>998</v>
      </c>
      <c r="E82" s="25" t="s">
        <v>999</v>
      </c>
      <c r="F82" s="25" t="s">
        <v>28</v>
      </c>
      <c r="G82" s="111">
        <v>100</v>
      </c>
      <c r="H82" s="25" t="s">
        <v>11</v>
      </c>
      <c r="I82" s="111">
        <v>3315.04</v>
      </c>
      <c r="J82" s="111"/>
      <c r="K82" s="53"/>
      <c r="L82" s="53" t="s">
        <v>1938</v>
      </c>
      <c r="M82" s="53" t="s">
        <v>1940</v>
      </c>
    </row>
    <row r="83" spans="1:13" s="10" customFormat="1" ht="21" customHeight="1">
      <c r="A83" s="29">
        <v>79</v>
      </c>
      <c r="B83" s="25" t="s">
        <v>818</v>
      </c>
      <c r="C83" s="25" t="s">
        <v>1000</v>
      </c>
      <c r="D83" s="25" t="s">
        <v>1001</v>
      </c>
      <c r="E83" s="25" t="s">
        <v>1002</v>
      </c>
      <c r="F83" s="25" t="s">
        <v>28</v>
      </c>
      <c r="G83" s="111">
        <v>10</v>
      </c>
      <c r="H83" s="25" t="s">
        <v>11</v>
      </c>
      <c r="I83" s="111">
        <v>4511.79</v>
      </c>
      <c r="J83" s="111"/>
      <c r="K83" s="53" t="s">
        <v>1938</v>
      </c>
      <c r="L83" s="53"/>
      <c r="M83" s="53" t="s">
        <v>1940</v>
      </c>
    </row>
    <row r="84" spans="1:13" s="10" customFormat="1" ht="21" customHeight="1">
      <c r="A84" s="29">
        <v>80</v>
      </c>
      <c r="B84" s="25" t="s">
        <v>818</v>
      </c>
      <c r="C84" s="25" t="s">
        <v>1003</v>
      </c>
      <c r="D84" s="25" t="s">
        <v>1004</v>
      </c>
      <c r="E84" s="25" t="s">
        <v>1005</v>
      </c>
      <c r="F84" s="25" t="s">
        <v>28</v>
      </c>
      <c r="G84" s="111">
        <v>10</v>
      </c>
      <c r="H84" s="25" t="s">
        <v>11</v>
      </c>
      <c r="I84" s="111">
        <v>3639</v>
      </c>
      <c r="J84" s="111"/>
      <c r="K84" s="53"/>
      <c r="L84" s="53" t="s">
        <v>1938</v>
      </c>
      <c r="M84" s="53" t="s">
        <v>1940</v>
      </c>
    </row>
    <row r="85" spans="1:13" s="10" customFormat="1" ht="30.75" customHeight="1">
      <c r="A85" s="29">
        <v>81</v>
      </c>
      <c r="B85" s="25" t="s">
        <v>818</v>
      </c>
      <c r="C85" s="25" t="s">
        <v>1006</v>
      </c>
      <c r="D85" s="25" t="s">
        <v>1007</v>
      </c>
      <c r="E85" s="25" t="s">
        <v>1005</v>
      </c>
      <c r="F85" s="25" t="s">
        <v>28</v>
      </c>
      <c r="G85" s="111">
        <v>10</v>
      </c>
      <c r="H85" s="25" t="s">
        <v>11</v>
      </c>
      <c r="I85" s="111">
        <v>3639</v>
      </c>
      <c r="J85" s="111"/>
      <c r="K85" s="53"/>
      <c r="L85" s="53" t="s">
        <v>1938</v>
      </c>
      <c r="M85" s="53" t="s">
        <v>1940</v>
      </c>
    </row>
    <row r="86" spans="1:13" s="10" customFormat="1" ht="21" customHeight="1">
      <c r="A86" s="29">
        <v>82</v>
      </c>
      <c r="B86" s="25" t="s">
        <v>818</v>
      </c>
      <c r="C86" s="25" t="s">
        <v>1008</v>
      </c>
      <c r="D86" s="25" t="s">
        <v>1009</v>
      </c>
      <c r="E86" s="25" t="s">
        <v>1005</v>
      </c>
      <c r="F86" s="25" t="s">
        <v>28</v>
      </c>
      <c r="G86" s="111">
        <v>10</v>
      </c>
      <c r="H86" s="25" t="s">
        <v>11</v>
      </c>
      <c r="I86" s="111">
        <v>3639</v>
      </c>
      <c r="J86" s="111"/>
      <c r="K86" s="53"/>
      <c r="L86" s="53" t="s">
        <v>1938</v>
      </c>
      <c r="M86" s="53" t="s">
        <v>1940</v>
      </c>
    </row>
    <row r="87" spans="1:13" s="10" customFormat="1" ht="21" customHeight="1">
      <c r="A87" s="29">
        <v>83</v>
      </c>
      <c r="B87" s="25" t="s">
        <v>818</v>
      </c>
      <c r="C87" s="25" t="s">
        <v>1010</v>
      </c>
      <c r="D87" s="25" t="s">
        <v>1011</v>
      </c>
      <c r="E87" s="25" t="s">
        <v>1005</v>
      </c>
      <c r="F87" s="25" t="s">
        <v>28</v>
      </c>
      <c r="G87" s="111">
        <v>10</v>
      </c>
      <c r="H87" s="25" t="s">
        <v>11</v>
      </c>
      <c r="I87" s="111">
        <v>3639</v>
      </c>
      <c r="J87" s="111"/>
      <c r="K87" s="53"/>
      <c r="L87" s="53" t="s">
        <v>1938</v>
      </c>
      <c r="M87" s="53" t="s">
        <v>1940</v>
      </c>
    </row>
    <row r="88" spans="1:13" s="10" customFormat="1" ht="21" customHeight="1">
      <c r="A88" s="29">
        <v>84</v>
      </c>
      <c r="B88" s="25" t="s">
        <v>818</v>
      </c>
      <c r="C88" s="25" t="s">
        <v>1012</v>
      </c>
      <c r="D88" s="25" t="s">
        <v>1013</v>
      </c>
      <c r="E88" s="25" t="s">
        <v>1005</v>
      </c>
      <c r="F88" s="25" t="s">
        <v>28</v>
      </c>
      <c r="G88" s="111">
        <v>10</v>
      </c>
      <c r="H88" s="25" t="s">
        <v>11</v>
      </c>
      <c r="I88" s="111">
        <v>3639</v>
      </c>
      <c r="J88" s="111"/>
      <c r="K88" s="53"/>
      <c r="L88" s="53" t="s">
        <v>1938</v>
      </c>
      <c r="M88" s="53" t="s">
        <v>1940</v>
      </c>
    </row>
    <row r="89" spans="1:13" s="10" customFormat="1" ht="30.75" customHeight="1">
      <c r="A89" s="29">
        <v>85</v>
      </c>
      <c r="B89" s="25" t="s">
        <v>818</v>
      </c>
      <c r="C89" s="25" t="s">
        <v>1014</v>
      </c>
      <c r="D89" s="25" t="s">
        <v>1015</v>
      </c>
      <c r="E89" s="25" t="s">
        <v>1005</v>
      </c>
      <c r="F89" s="25" t="s">
        <v>28</v>
      </c>
      <c r="G89" s="111">
        <v>10</v>
      </c>
      <c r="H89" s="25" t="s">
        <v>11</v>
      </c>
      <c r="I89" s="111">
        <v>3639</v>
      </c>
      <c r="J89" s="111"/>
      <c r="K89" s="53"/>
      <c r="L89" s="53" t="s">
        <v>1938</v>
      </c>
      <c r="M89" s="53" t="s">
        <v>1940</v>
      </c>
    </row>
    <row r="90" spans="1:13" s="10" customFormat="1" ht="30.75" customHeight="1">
      <c r="A90" s="29">
        <v>86</v>
      </c>
      <c r="B90" s="25" t="s">
        <v>818</v>
      </c>
      <c r="C90" s="25" t="s">
        <v>1016</v>
      </c>
      <c r="D90" s="25" t="s">
        <v>1017</v>
      </c>
      <c r="E90" s="25" t="s">
        <v>1005</v>
      </c>
      <c r="F90" s="25" t="s">
        <v>28</v>
      </c>
      <c r="G90" s="111">
        <v>10</v>
      </c>
      <c r="H90" s="25" t="s">
        <v>11</v>
      </c>
      <c r="I90" s="111">
        <v>3639</v>
      </c>
      <c r="J90" s="111"/>
      <c r="K90" s="53"/>
      <c r="L90" s="53" t="s">
        <v>1938</v>
      </c>
      <c r="M90" s="53" t="s">
        <v>1940</v>
      </c>
    </row>
    <row r="91" spans="1:13" s="10" customFormat="1" ht="30.75" customHeight="1">
      <c r="A91" s="29">
        <v>87</v>
      </c>
      <c r="B91" s="25" t="s">
        <v>818</v>
      </c>
      <c r="C91" s="25" t="s">
        <v>1018</v>
      </c>
      <c r="D91" s="25" t="s">
        <v>1019</v>
      </c>
      <c r="E91" s="25" t="s">
        <v>1005</v>
      </c>
      <c r="F91" s="25" t="s">
        <v>69</v>
      </c>
      <c r="G91" s="111">
        <v>10</v>
      </c>
      <c r="H91" s="25" t="s">
        <v>11</v>
      </c>
      <c r="I91" s="111">
        <v>3639</v>
      </c>
      <c r="J91" s="111"/>
      <c r="K91" s="53"/>
      <c r="L91" s="53" t="s">
        <v>1938</v>
      </c>
      <c r="M91" s="53" t="s">
        <v>1940</v>
      </c>
    </row>
    <row r="92" spans="1:13" s="10" customFormat="1" ht="21" customHeight="1">
      <c r="A92" s="29">
        <v>88</v>
      </c>
      <c r="B92" s="25" t="s">
        <v>818</v>
      </c>
      <c r="C92" s="25" t="s">
        <v>1020</v>
      </c>
      <c r="D92" s="25" t="s">
        <v>1021</v>
      </c>
      <c r="E92" s="25" t="s">
        <v>1005</v>
      </c>
      <c r="F92" s="25" t="s">
        <v>28</v>
      </c>
      <c r="G92" s="111">
        <v>10</v>
      </c>
      <c r="H92" s="25" t="s">
        <v>11</v>
      </c>
      <c r="I92" s="111">
        <v>3639</v>
      </c>
      <c r="J92" s="111"/>
      <c r="K92" s="53"/>
      <c r="L92" s="53" t="s">
        <v>1938</v>
      </c>
      <c r="M92" s="53" t="s">
        <v>1940</v>
      </c>
    </row>
    <row r="93" spans="1:13" s="10" customFormat="1" ht="30.75" customHeight="1">
      <c r="A93" s="29">
        <v>89</v>
      </c>
      <c r="B93" s="25" t="s">
        <v>818</v>
      </c>
      <c r="C93" s="25" t="s">
        <v>1022</v>
      </c>
      <c r="D93" s="25" t="s">
        <v>1023</v>
      </c>
      <c r="E93" s="25" t="s">
        <v>882</v>
      </c>
      <c r="F93" s="25" t="s">
        <v>28</v>
      </c>
      <c r="G93" s="111">
        <v>10</v>
      </c>
      <c r="H93" s="25" t="s">
        <v>11</v>
      </c>
      <c r="I93" s="111">
        <v>3639</v>
      </c>
      <c r="J93" s="111"/>
      <c r="K93" s="53"/>
      <c r="L93" s="53" t="s">
        <v>1938</v>
      </c>
      <c r="M93" s="53" t="s">
        <v>1940</v>
      </c>
    </row>
    <row r="94" spans="1:13" s="10" customFormat="1" ht="30.75" customHeight="1">
      <c r="A94" s="29">
        <v>90</v>
      </c>
      <c r="B94" s="25" t="s">
        <v>818</v>
      </c>
      <c r="C94" s="25" t="s">
        <v>1024</v>
      </c>
      <c r="D94" s="25" t="s">
        <v>1025</v>
      </c>
      <c r="E94" s="25" t="s">
        <v>882</v>
      </c>
      <c r="F94" s="25" t="s">
        <v>28</v>
      </c>
      <c r="G94" s="111">
        <v>10</v>
      </c>
      <c r="H94" s="25" t="s">
        <v>11</v>
      </c>
      <c r="I94" s="111">
        <v>3639</v>
      </c>
      <c r="J94" s="111"/>
      <c r="K94" s="53"/>
      <c r="L94" s="53" t="s">
        <v>1938</v>
      </c>
      <c r="M94" s="53" t="s">
        <v>1940</v>
      </c>
    </row>
    <row r="95" spans="1:13" s="10" customFormat="1" ht="21" customHeight="1">
      <c r="A95" s="29">
        <v>91</v>
      </c>
      <c r="B95" s="25" t="s">
        <v>818</v>
      </c>
      <c r="C95" s="25" t="s">
        <v>1026</v>
      </c>
      <c r="D95" s="25" t="s">
        <v>1027</v>
      </c>
      <c r="E95" s="25" t="s">
        <v>329</v>
      </c>
      <c r="F95" s="25" t="s">
        <v>28</v>
      </c>
      <c r="G95" s="111">
        <v>10</v>
      </c>
      <c r="H95" s="25" t="s">
        <v>11</v>
      </c>
      <c r="I95" s="111">
        <v>3960</v>
      </c>
      <c r="J95" s="111"/>
      <c r="K95" s="53"/>
      <c r="L95" s="53" t="s">
        <v>1938</v>
      </c>
      <c r="M95" s="53" t="s">
        <v>1940</v>
      </c>
    </row>
    <row r="96" spans="1:13" s="10" customFormat="1" ht="21" customHeight="1">
      <c r="A96" s="29">
        <v>92</v>
      </c>
      <c r="B96" s="25" t="s">
        <v>818</v>
      </c>
      <c r="C96" s="25" t="s">
        <v>1028</v>
      </c>
      <c r="D96" s="25" t="s">
        <v>1029</v>
      </c>
      <c r="E96" s="25" t="s">
        <v>946</v>
      </c>
      <c r="F96" s="25" t="s">
        <v>28</v>
      </c>
      <c r="G96" s="111">
        <v>10</v>
      </c>
      <c r="H96" s="25" t="s">
        <v>11</v>
      </c>
      <c r="I96" s="111">
        <v>3960</v>
      </c>
      <c r="J96" s="111"/>
      <c r="K96" s="53"/>
      <c r="L96" s="53" t="s">
        <v>1938</v>
      </c>
      <c r="M96" s="53" t="s">
        <v>1940</v>
      </c>
    </row>
    <row r="97" spans="1:13" s="10" customFormat="1" ht="21" customHeight="1">
      <c r="A97" s="29">
        <v>93</v>
      </c>
      <c r="B97" s="25" t="s">
        <v>818</v>
      </c>
      <c r="C97" s="25" t="s">
        <v>1030</v>
      </c>
      <c r="D97" s="25" t="s">
        <v>1031</v>
      </c>
      <c r="E97" s="25" t="s">
        <v>946</v>
      </c>
      <c r="F97" s="25" t="s">
        <v>28</v>
      </c>
      <c r="G97" s="111">
        <v>10</v>
      </c>
      <c r="H97" s="25" t="s">
        <v>11</v>
      </c>
      <c r="I97" s="111">
        <v>3960</v>
      </c>
      <c r="J97" s="111"/>
      <c r="K97" s="53"/>
      <c r="L97" s="53" t="s">
        <v>1938</v>
      </c>
      <c r="M97" s="53" t="s">
        <v>1940</v>
      </c>
    </row>
    <row r="98" spans="1:13" s="10" customFormat="1" ht="21" customHeight="1">
      <c r="A98" s="29">
        <v>94</v>
      </c>
      <c r="B98" s="25" t="s">
        <v>818</v>
      </c>
      <c r="C98" s="25" t="s">
        <v>1032</v>
      </c>
      <c r="D98" s="25" t="s">
        <v>1033</v>
      </c>
      <c r="E98" s="25" t="s">
        <v>1034</v>
      </c>
      <c r="F98" s="25" t="s">
        <v>28</v>
      </c>
      <c r="G98" s="111">
        <v>10</v>
      </c>
      <c r="H98" s="25" t="s">
        <v>11</v>
      </c>
      <c r="I98" s="111">
        <v>3960</v>
      </c>
      <c r="J98" s="111"/>
      <c r="K98" s="53"/>
      <c r="L98" s="53" t="s">
        <v>1938</v>
      </c>
      <c r="M98" s="53" t="s">
        <v>1940</v>
      </c>
    </row>
    <row r="99" spans="1:13" s="10" customFormat="1" ht="21" customHeight="1">
      <c r="A99" s="29">
        <v>95</v>
      </c>
      <c r="B99" s="25" t="s">
        <v>818</v>
      </c>
      <c r="C99" s="25" t="s">
        <v>1035</v>
      </c>
      <c r="D99" s="25" t="s">
        <v>1036</v>
      </c>
      <c r="E99" s="25" t="s">
        <v>1034</v>
      </c>
      <c r="F99" s="25" t="s">
        <v>28</v>
      </c>
      <c r="G99" s="111">
        <v>10</v>
      </c>
      <c r="H99" s="25" t="s">
        <v>11</v>
      </c>
      <c r="I99" s="111">
        <v>3960</v>
      </c>
      <c r="J99" s="111"/>
      <c r="K99" s="53"/>
      <c r="L99" s="53" t="s">
        <v>1938</v>
      </c>
      <c r="M99" s="53" t="s">
        <v>1940</v>
      </c>
    </row>
    <row r="100" spans="1:13" s="10" customFormat="1" ht="21" customHeight="1">
      <c r="A100" s="29">
        <v>96</v>
      </c>
      <c r="B100" s="25" t="s">
        <v>818</v>
      </c>
      <c r="C100" s="25" t="s">
        <v>1037</v>
      </c>
      <c r="D100" s="25" t="s">
        <v>1038</v>
      </c>
      <c r="E100" s="25" t="s">
        <v>1039</v>
      </c>
      <c r="F100" s="25" t="s">
        <v>28</v>
      </c>
      <c r="G100" s="111">
        <v>10</v>
      </c>
      <c r="H100" s="25" t="s">
        <v>11</v>
      </c>
      <c r="I100" s="111">
        <v>3960</v>
      </c>
      <c r="J100" s="111"/>
      <c r="K100" s="53"/>
      <c r="L100" s="53" t="s">
        <v>1938</v>
      </c>
      <c r="M100" s="53" t="s">
        <v>1940</v>
      </c>
    </row>
    <row r="101" spans="1:13" s="10" customFormat="1" ht="21" customHeight="1">
      <c r="A101" s="29">
        <v>97</v>
      </c>
      <c r="B101" s="25" t="s">
        <v>818</v>
      </c>
      <c r="C101" s="25" t="s">
        <v>1040</v>
      </c>
      <c r="D101" s="25" t="s">
        <v>1041</v>
      </c>
      <c r="E101" s="25" t="s">
        <v>1039</v>
      </c>
      <c r="F101" s="25" t="s">
        <v>28</v>
      </c>
      <c r="G101" s="111">
        <v>10</v>
      </c>
      <c r="H101" s="25" t="s">
        <v>11</v>
      </c>
      <c r="I101" s="111">
        <v>3960</v>
      </c>
      <c r="J101" s="111"/>
      <c r="K101" s="53"/>
      <c r="L101" s="53" t="s">
        <v>1938</v>
      </c>
      <c r="M101" s="53" t="s">
        <v>1940</v>
      </c>
    </row>
    <row r="102" spans="1:13" s="10" customFormat="1" ht="21" customHeight="1">
      <c r="A102" s="29">
        <v>98</v>
      </c>
      <c r="B102" s="25" t="s">
        <v>818</v>
      </c>
      <c r="C102" s="25" t="s">
        <v>1042</v>
      </c>
      <c r="D102" s="25" t="s">
        <v>1043</v>
      </c>
      <c r="E102" s="25" t="s">
        <v>1039</v>
      </c>
      <c r="F102" s="25" t="s">
        <v>28</v>
      </c>
      <c r="G102" s="111">
        <v>10</v>
      </c>
      <c r="H102" s="25" t="s">
        <v>11</v>
      </c>
      <c r="I102" s="111">
        <v>3960</v>
      </c>
      <c r="J102" s="111"/>
      <c r="K102" s="53"/>
      <c r="L102" s="53" t="s">
        <v>1938</v>
      </c>
      <c r="M102" s="53" t="s">
        <v>1940</v>
      </c>
    </row>
    <row r="103" spans="1:13" s="10" customFormat="1" ht="21" customHeight="1">
      <c r="A103" s="29">
        <v>99</v>
      </c>
      <c r="B103" s="25" t="s">
        <v>818</v>
      </c>
      <c r="C103" s="25" t="s">
        <v>1044</v>
      </c>
      <c r="D103" s="25" t="s">
        <v>1045</v>
      </c>
      <c r="E103" s="25" t="s">
        <v>1034</v>
      </c>
      <c r="F103" s="25" t="s">
        <v>28</v>
      </c>
      <c r="G103" s="111">
        <v>10</v>
      </c>
      <c r="H103" s="25" t="s">
        <v>11</v>
      </c>
      <c r="I103" s="111">
        <v>3960</v>
      </c>
      <c r="J103" s="111"/>
      <c r="K103" s="53"/>
      <c r="L103" s="53" t="s">
        <v>1938</v>
      </c>
      <c r="M103" s="53" t="s">
        <v>1940</v>
      </c>
    </row>
    <row r="104" spans="1:13" s="10" customFormat="1" ht="21" customHeight="1">
      <c r="A104" s="29">
        <v>100</v>
      </c>
      <c r="B104" s="25" t="s">
        <v>818</v>
      </c>
      <c r="C104" s="25" t="s">
        <v>1046</v>
      </c>
      <c r="D104" s="25" t="s">
        <v>1047</v>
      </c>
      <c r="E104" s="25" t="s">
        <v>952</v>
      </c>
      <c r="F104" s="25" t="s">
        <v>28</v>
      </c>
      <c r="G104" s="111">
        <v>10</v>
      </c>
      <c r="H104" s="25" t="s">
        <v>11</v>
      </c>
      <c r="I104" s="111">
        <v>3960</v>
      </c>
      <c r="J104" s="111"/>
      <c r="K104" s="53"/>
      <c r="L104" s="53" t="s">
        <v>1938</v>
      </c>
      <c r="M104" s="53" t="s">
        <v>1940</v>
      </c>
    </row>
    <row r="105" spans="1:13" s="10" customFormat="1" ht="21" customHeight="1">
      <c r="A105" s="29">
        <v>101</v>
      </c>
      <c r="B105" s="25" t="s">
        <v>818</v>
      </c>
      <c r="C105" s="25" t="s">
        <v>1048</v>
      </c>
      <c r="D105" s="25" t="s">
        <v>1049</v>
      </c>
      <c r="E105" s="25" t="s">
        <v>1050</v>
      </c>
      <c r="F105" s="25" t="s">
        <v>28</v>
      </c>
      <c r="G105" s="111">
        <v>10</v>
      </c>
      <c r="H105" s="25" t="s">
        <v>11</v>
      </c>
      <c r="I105" s="111">
        <v>3960</v>
      </c>
      <c r="J105" s="111"/>
      <c r="K105" s="53"/>
      <c r="L105" s="53" t="s">
        <v>1938</v>
      </c>
      <c r="M105" s="53" t="s">
        <v>1940</v>
      </c>
    </row>
    <row r="106" spans="1:13" s="10" customFormat="1" ht="21" customHeight="1">
      <c r="A106" s="29">
        <v>102</v>
      </c>
      <c r="B106" s="25" t="s">
        <v>818</v>
      </c>
      <c r="C106" s="25" t="s">
        <v>1051</v>
      </c>
      <c r="D106" s="25" t="s">
        <v>1052</v>
      </c>
      <c r="E106" s="25" t="s">
        <v>1053</v>
      </c>
      <c r="F106" s="25" t="s">
        <v>28</v>
      </c>
      <c r="G106" s="111">
        <v>10</v>
      </c>
      <c r="H106" s="25" t="s">
        <v>11</v>
      </c>
      <c r="I106" s="111">
        <v>3960</v>
      </c>
      <c r="J106" s="111"/>
      <c r="K106" s="53"/>
      <c r="L106" s="53" t="s">
        <v>1938</v>
      </c>
      <c r="M106" s="53" t="s">
        <v>1940</v>
      </c>
    </row>
    <row r="107" spans="1:13" s="10" customFormat="1" ht="21" customHeight="1">
      <c r="A107" s="29">
        <v>103</v>
      </c>
      <c r="B107" s="25" t="s">
        <v>818</v>
      </c>
      <c r="C107" s="25" t="s">
        <v>1054</v>
      </c>
      <c r="D107" s="25" t="s">
        <v>1055</v>
      </c>
      <c r="E107" s="25" t="s">
        <v>1053</v>
      </c>
      <c r="F107" s="25" t="s">
        <v>28</v>
      </c>
      <c r="G107" s="111">
        <v>10</v>
      </c>
      <c r="H107" s="25" t="s">
        <v>11</v>
      </c>
      <c r="I107" s="111">
        <v>3960</v>
      </c>
      <c r="J107" s="111"/>
      <c r="K107" s="53"/>
      <c r="L107" s="53" t="s">
        <v>1938</v>
      </c>
      <c r="M107" s="53" t="s">
        <v>1940</v>
      </c>
    </row>
    <row r="108" spans="1:13" s="10" customFormat="1" ht="21" customHeight="1">
      <c r="A108" s="29">
        <v>104</v>
      </c>
      <c r="B108" s="25" t="s">
        <v>818</v>
      </c>
      <c r="C108" s="25" t="s">
        <v>1056</v>
      </c>
      <c r="D108" s="25" t="s">
        <v>1057</v>
      </c>
      <c r="E108" s="25" t="s">
        <v>452</v>
      </c>
      <c r="F108" s="25" t="s">
        <v>28</v>
      </c>
      <c r="G108" s="111">
        <v>10</v>
      </c>
      <c r="H108" s="25" t="s">
        <v>11</v>
      </c>
      <c r="I108" s="111">
        <v>3960</v>
      </c>
      <c r="J108" s="111"/>
      <c r="K108" s="53"/>
      <c r="L108" s="53" t="s">
        <v>1938</v>
      </c>
      <c r="M108" s="53" t="s">
        <v>1940</v>
      </c>
    </row>
    <row r="109" spans="1:13" s="10" customFormat="1" ht="21" customHeight="1">
      <c r="A109" s="29">
        <v>105</v>
      </c>
      <c r="B109" s="25" t="s">
        <v>818</v>
      </c>
      <c r="C109" s="25" t="s">
        <v>1058</v>
      </c>
      <c r="D109" s="25" t="s">
        <v>1059</v>
      </c>
      <c r="E109" s="25" t="s">
        <v>1060</v>
      </c>
      <c r="F109" s="25" t="s">
        <v>28</v>
      </c>
      <c r="G109" s="111">
        <v>10</v>
      </c>
      <c r="H109" s="25" t="s">
        <v>11</v>
      </c>
      <c r="I109" s="111">
        <v>4857.72</v>
      </c>
      <c r="J109" s="111"/>
      <c r="K109" s="53"/>
      <c r="L109" s="53" t="s">
        <v>1938</v>
      </c>
      <c r="M109" s="53" t="s">
        <v>1940</v>
      </c>
    </row>
    <row r="110" spans="1:13" s="10" customFormat="1" ht="21" customHeight="1">
      <c r="A110" s="29">
        <v>106</v>
      </c>
      <c r="B110" s="25" t="s">
        <v>818</v>
      </c>
      <c r="C110" s="25" t="s">
        <v>1061</v>
      </c>
      <c r="D110" s="25" t="s">
        <v>1062</v>
      </c>
      <c r="E110" s="25" t="s">
        <v>1063</v>
      </c>
      <c r="F110" s="25" t="s">
        <v>28</v>
      </c>
      <c r="G110" s="111">
        <v>10</v>
      </c>
      <c r="H110" s="25" t="s">
        <v>11</v>
      </c>
      <c r="I110" s="111">
        <v>4880.81</v>
      </c>
      <c r="J110" s="111"/>
      <c r="K110" s="53"/>
      <c r="L110" s="53" t="s">
        <v>1938</v>
      </c>
      <c r="M110" s="53" t="s">
        <v>1940</v>
      </c>
    </row>
    <row r="111" spans="1:13" s="10" customFormat="1" ht="21" customHeight="1">
      <c r="A111" s="29">
        <v>107</v>
      </c>
      <c r="B111" s="25" t="s">
        <v>818</v>
      </c>
      <c r="C111" s="25" t="s">
        <v>1064</v>
      </c>
      <c r="D111" s="25" t="s">
        <v>1065</v>
      </c>
      <c r="E111" s="25" t="s">
        <v>1063</v>
      </c>
      <c r="F111" s="25" t="s">
        <v>28</v>
      </c>
      <c r="G111" s="111">
        <v>10</v>
      </c>
      <c r="H111" s="25" t="s">
        <v>11</v>
      </c>
      <c r="I111" s="111">
        <v>4880.81</v>
      </c>
      <c r="J111" s="111"/>
      <c r="K111" s="53"/>
      <c r="L111" s="53" t="s">
        <v>1938</v>
      </c>
      <c r="M111" s="53" t="s">
        <v>1940</v>
      </c>
    </row>
    <row r="112" spans="1:13" s="10" customFormat="1" ht="21" customHeight="1">
      <c r="A112" s="29">
        <v>108</v>
      </c>
      <c r="B112" s="25" t="s">
        <v>818</v>
      </c>
      <c r="C112" s="25" t="s">
        <v>1066</v>
      </c>
      <c r="D112" s="25" t="s">
        <v>1067</v>
      </c>
      <c r="E112" s="25" t="s">
        <v>1063</v>
      </c>
      <c r="F112" s="25" t="s">
        <v>28</v>
      </c>
      <c r="G112" s="111">
        <v>10</v>
      </c>
      <c r="H112" s="25" t="s">
        <v>11</v>
      </c>
      <c r="I112" s="111">
        <v>4880.81</v>
      </c>
      <c r="J112" s="111"/>
      <c r="K112" s="53"/>
      <c r="L112" s="53" t="s">
        <v>1938</v>
      </c>
      <c r="M112" s="53" t="s">
        <v>1940</v>
      </c>
    </row>
    <row r="113" spans="1:13" s="10" customFormat="1" ht="21" customHeight="1">
      <c r="A113" s="29">
        <v>109</v>
      </c>
      <c r="B113" s="25" t="s">
        <v>818</v>
      </c>
      <c r="C113" s="25" t="s">
        <v>1068</v>
      </c>
      <c r="D113" s="25" t="s">
        <v>1069</v>
      </c>
      <c r="E113" s="25" t="s">
        <v>924</v>
      </c>
      <c r="F113" s="25" t="s">
        <v>28</v>
      </c>
      <c r="G113" s="111">
        <v>10</v>
      </c>
      <c r="H113" s="25" t="s">
        <v>1070</v>
      </c>
      <c r="I113" s="111">
        <v>4530.09</v>
      </c>
      <c r="J113" s="111"/>
      <c r="K113" s="53"/>
      <c r="L113" s="53" t="s">
        <v>1938</v>
      </c>
      <c r="M113" s="53" t="s">
        <v>1940</v>
      </c>
    </row>
    <row r="114" spans="1:13" s="10" customFormat="1" ht="21" customHeight="1">
      <c r="A114" s="29">
        <v>110</v>
      </c>
      <c r="B114" s="25" t="s">
        <v>818</v>
      </c>
      <c r="C114" s="25" t="s">
        <v>1071</v>
      </c>
      <c r="D114" s="25" t="s">
        <v>1072</v>
      </c>
      <c r="E114" s="25" t="s">
        <v>1073</v>
      </c>
      <c r="F114" s="25" t="s">
        <v>28</v>
      </c>
      <c r="G114" s="111">
        <v>10</v>
      </c>
      <c r="H114" s="25" t="s">
        <v>1070</v>
      </c>
      <c r="I114" s="111">
        <v>4530.09</v>
      </c>
      <c r="J114" s="111"/>
      <c r="K114" s="53"/>
      <c r="L114" s="53" t="s">
        <v>1938</v>
      </c>
      <c r="M114" s="53" t="s">
        <v>1940</v>
      </c>
    </row>
    <row r="115" spans="1:13" s="10" customFormat="1" ht="21" customHeight="1">
      <c r="A115" s="29">
        <v>111</v>
      </c>
      <c r="B115" s="25" t="s">
        <v>818</v>
      </c>
      <c r="C115" s="25" t="s">
        <v>1074</v>
      </c>
      <c r="D115" s="25" t="s">
        <v>1075</v>
      </c>
      <c r="E115" s="25" t="s">
        <v>924</v>
      </c>
      <c r="F115" s="25" t="s">
        <v>28</v>
      </c>
      <c r="G115" s="111">
        <v>10</v>
      </c>
      <c r="H115" s="25" t="s">
        <v>1070</v>
      </c>
      <c r="I115" s="111">
        <v>4530.09</v>
      </c>
      <c r="J115" s="111"/>
      <c r="K115" s="53"/>
      <c r="L115" s="53" t="s">
        <v>1938</v>
      </c>
      <c r="M115" s="53" t="s">
        <v>1940</v>
      </c>
    </row>
    <row r="116" spans="1:13" s="10" customFormat="1" ht="21" customHeight="1">
      <c r="A116" s="29">
        <v>112</v>
      </c>
      <c r="B116" s="25" t="s">
        <v>818</v>
      </c>
      <c r="C116" s="25" t="s">
        <v>1076</v>
      </c>
      <c r="D116" s="25" t="s">
        <v>1077</v>
      </c>
      <c r="E116" s="25" t="s">
        <v>924</v>
      </c>
      <c r="F116" s="25" t="s">
        <v>28</v>
      </c>
      <c r="G116" s="111">
        <v>10</v>
      </c>
      <c r="H116" s="25" t="s">
        <v>1070</v>
      </c>
      <c r="I116" s="111">
        <v>4530.09</v>
      </c>
      <c r="J116" s="111"/>
      <c r="K116" s="53"/>
      <c r="L116" s="53" t="s">
        <v>1938</v>
      </c>
      <c r="M116" s="53" t="s">
        <v>1940</v>
      </c>
    </row>
    <row r="117" spans="1:13" s="10" customFormat="1" ht="21" customHeight="1">
      <c r="A117" s="29">
        <v>113</v>
      </c>
      <c r="B117" s="25" t="s">
        <v>818</v>
      </c>
      <c r="C117" s="25" t="s">
        <v>1078</v>
      </c>
      <c r="D117" s="25" t="s">
        <v>1079</v>
      </c>
      <c r="E117" s="25" t="s">
        <v>924</v>
      </c>
      <c r="F117" s="25" t="s">
        <v>28</v>
      </c>
      <c r="G117" s="111">
        <v>10</v>
      </c>
      <c r="H117" s="25" t="s">
        <v>1070</v>
      </c>
      <c r="I117" s="111">
        <v>4530.09</v>
      </c>
      <c r="J117" s="111"/>
      <c r="K117" s="53"/>
      <c r="L117" s="53" t="s">
        <v>1938</v>
      </c>
      <c r="M117" s="53" t="s">
        <v>1940</v>
      </c>
    </row>
    <row r="118" spans="1:13" s="10" customFormat="1" ht="21" customHeight="1">
      <c r="A118" s="29">
        <v>114</v>
      </c>
      <c r="B118" s="25" t="s">
        <v>818</v>
      </c>
      <c r="C118" s="25" t="s">
        <v>1080</v>
      </c>
      <c r="D118" s="25" t="s">
        <v>1081</v>
      </c>
      <c r="E118" s="25" t="s">
        <v>924</v>
      </c>
      <c r="F118" s="25" t="s">
        <v>28</v>
      </c>
      <c r="G118" s="111">
        <v>10</v>
      </c>
      <c r="H118" s="25" t="s">
        <v>1070</v>
      </c>
      <c r="I118" s="111">
        <v>4530.09</v>
      </c>
      <c r="J118" s="111"/>
      <c r="K118" s="53"/>
      <c r="L118" s="53" t="s">
        <v>1938</v>
      </c>
      <c r="M118" s="53" t="s">
        <v>1940</v>
      </c>
    </row>
    <row r="119" spans="1:13" s="10" customFormat="1" ht="21" customHeight="1">
      <c r="A119" s="29">
        <v>115</v>
      </c>
      <c r="B119" s="25" t="s">
        <v>818</v>
      </c>
      <c r="C119" s="25" t="s">
        <v>1082</v>
      </c>
      <c r="D119" s="25" t="s">
        <v>1083</v>
      </c>
      <c r="E119" s="25" t="s">
        <v>924</v>
      </c>
      <c r="F119" s="25" t="s">
        <v>28</v>
      </c>
      <c r="G119" s="111">
        <v>10</v>
      </c>
      <c r="H119" s="25" t="s">
        <v>1070</v>
      </c>
      <c r="I119" s="111">
        <v>4530.09</v>
      </c>
      <c r="J119" s="111"/>
      <c r="K119" s="53"/>
      <c r="L119" s="53" t="s">
        <v>1938</v>
      </c>
      <c r="M119" s="53" t="s">
        <v>1940</v>
      </c>
    </row>
    <row r="120" spans="1:13" s="10" customFormat="1" ht="21" customHeight="1">
      <c r="A120" s="29">
        <v>116</v>
      </c>
      <c r="B120" s="25" t="s">
        <v>818</v>
      </c>
      <c r="C120" s="25" t="s">
        <v>1084</v>
      </c>
      <c r="D120" s="25" t="s">
        <v>1085</v>
      </c>
      <c r="E120" s="25" t="s">
        <v>924</v>
      </c>
      <c r="F120" s="25" t="s">
        <v>28</v>
      </c>
      <c r="G120" s="111">
        <v>10</v>
      </c>
      <c r="H120" s="25" t="s">
        <v>1070</v>
      </c>
      <c r="I120" s="111">
        <v>4530.09</v>
      </c>
      <c r="J120" s="111"/>
      <c r="K120" s="53"/>
      <c r="L120" s="53" t="s">
        <v>1938</v>
      </c>
      <c r="M120" s="53" t="s">
        <v>1940</v>
      </c>
    </row>
    <row r="121" spans="1:13" s="10" customFormat="1" ht="12.75" customHeight="1">
      <c r="A121" s="29">
        <v>117</v>
      </c>
      <c r="B121" s="25" t="s">
        <v>818</v>
      </c>
      <c r="C121" s="25" t="s">
        <v>1086</v>
      </c>
      <c r="D121" s="25" t="s">
        <v>1087</v>
      </c>
      <c r="E121" s="25" t="s">
        <v>1088</v>
      </c>
      <c r="F121" s="25" t="s">
        <v>266</v>
      </c>
      <c r="G121" s="111">
        <v>10</v>
      </c>
      <c r="H121" s="25" t="s">
        <v>287</v>
      </c>
      <c r="I121" s="111">
        <v>4791</v>
      </c>
      <c r="J121" s="111"/>
      <c r="K121" s="53" t="s">
        <v>1938</v>
      </c>
      <c r="L121" s="53"/>
      <c r="M121" s="53" t="s">
        <v>1940</v>
      </c>
    </row>
    <row r="122" spans="1:13" s="10" customFormat="1" ht="21" customHeight="1">
      <c r="A122" s="29">
        <v>118</v>
      </c>
      <c r="B122" s="25" t="s">
        <v>818</v>
      </c>
      <c r="C122" s="25" t="s">
        <v>1089</v>
      </c>
      <c r="D122" s="25" t="s">
        <v>1090</v>
      </c>
      <c r="E122" s="25" t="s">
        <v>848</v>
      </c>
      <c r="F122" s="25" t="s">
        <v>266</v>
      </c>
      <c r="G122" s="111">
        <v>10</v>
      </c>
      <c r="H122" s="25" t="s">
        <v>287</v>
      </c>
      <c r="I122" s="111">
        <v>3639</v>
      </c>
      <c r="J122" s="111"/>
      <c r="K122" s="53"/>
      <c r="L122" s="53" t="s">
        <v>1938</v>
      </c>
      <c r="M122" s="53" t="s">
        <v>1940</v>
      </c>
    </row>
    <row r="123" spans="1:13" s="10" customFormat="1" ht="21" customHeight="1">
      <c r="A123" s="29">
        <v>119</v>
      </c>
      <c r="B123" s="25" t="s">
        <v>818</v>
      </c>
      <c r="C123" s="25" t="s">
        <v>1091</v>
      </c>
      <c r="D123" s="25" t="s">
        <v>1092</v>
      </c>
      <c r="E123" s="25" t="s">
        <v>848</v>
      </c>
      <c r="F123" s="25" t="s">
        <v>266</v>
      </c>
      <c r="G123" s="111">
        <v>10</v>
      </c>
      <c r="H123" s="25" t="s">
        <v>287</v>
      </c>
      <c r="I123" s="111">
        <v>3639</v>
      </c>
      <c r="J123" s="111"/>
      <c r="K123" s="53"/>
      <c r="L123" s="53" t="s">
        <v>1938</v>
      </c>
      <c r="M123" s="53" t="s">
        <v>1940</v>
      </c>
    </row>
    <row r="124" spans="1:13" s="10" customFormat="1" ht="21" customHeight="1">
      <c r="A124" s="29">
        <v>120</v>
      </c>
      <c r="B124" s="25" t="s">
        <v>818</v>
      </c>
      <c r="C124" s="25" t="s">
        <v>1093</v>
      </c>
      <c r="D124" s="25" t="s">
        <v>1094</v>
      </c>
      <c r="E124" s="25" t="s">
        <v>828</v>
      </c>
      <c r="F124" s="25" t="s">
        <v>266</v>
      </c>
      <c r="G124" s="111">
        <v>100</v>
      </c>
      <c r="H124" s="25" t="s">
        <v>287</v>
      </c>
      <c r="I124" s="111">
        <v>3480.43</v>
      </c>
      <c r="J124" s="111"/>
      <c r="K124" s="53"/>
      <c r="L124" s="53" t="s">
        <v>1938</v>
      </c>
      <c r="M124" s="53" t="s">
        <v>1940</v>
      </c>
    </row>
    <row r="125" spans="1:13" s="10" customFormat="1" ht="21" customHeight="1">
      <c r="A125" s="29">
        <v>121</v>
      </c>
      <c r="B125" s="25" t="s">
        <v>818</v>
      </c>
      <c r="C125" s="25" t="s">
        <v>1095</v>
      </c>
      <c r="D125" s="25" t="s">
        <v>1096</v>
      </c>
      <c r="E125" s="25" t="s">
        <v>1097</v>
      </c>
      <c r="F125" s="25" t="s">
        <v>266</v>
      </c>
      <c r="G125" s="111">
        <v>10</v>
      </c>
      <c r="H125" s="25" t="s">
        <v>287</v>
      </c>
      <c r="I125" s="111">
        <v>4530.09</v>
      </c>
      <c r="J125" s="111"/>
      <c r="K125" s="53"/>
      <c r="L125" s="53" t="s">
        <v>1938</v>
      </c>
      <c r="M125" s="53" t="s">
        <v>1940</v>
      </c>
    </row>
    <row r="126" spans="1:13" s="10" customFormat="1" ht="21" customHeight="1">
      <c r="A126" s="29">
        <v>122</v>
      </c>
      <c r="B126" s="25" t="s">
        <v>818</v>
      </c>
      <c r="C126" s="25" t="s">
        <v>1098</v>
      </c>
      <c r="D126" s="25" t="s">
        <v>1099</v>
      </c>
      <c r="E126" s="25" t="s">
        <v>1097</v>
      </c>
      <c r="F126" s="25" t="s">
        <v>266</v>
      </c>
      <c r="G126" s="111">
        <v>10</v>
      </c>
      <c r="H126" s="25" t="s">
        <v>287</v>
      </c>
      <c r="I126" s="111">
        <v>4530.09</v>
      </c>
      <c r="J126" s="111"/>
      <c r="K126" s="53"/>
      <c r="L126" s="53" t="s">
        <v>1938</v>
      </c>
      <c r="M126" s="53" t="s">
        <v>1940</v>
      </c>
    </row>
    <row r="127" spans="1:13" s="10" customFormat="1" ht="21" customHeight="1">
      <c r="A127" s="29">
        <v>123</v>
      </c>
      <c r="B127" s="25" t="s">
        <v>818</v>
      </c>
      <c r="C127" s="25" t="s">
        <v>1100</v>
      </c>
      <c r="D127" s="25" t="s">
        <v>1101</v>
      </c>
      <c r="E127" s="25" t="s">
        <v>1097</v>
      </c>
      <c r="F127" s="25" t="s">
        <v>266</v>
      </c>
      <c r="G127" s="111">
        <v>10</v>
      </c>
      <c r="H127" s="25" t="s">
        <v>287</v>
      </c>
      <c r="I127" s="111">
        <v>4530.09</v>
      </c>
      <c r="J127" s="111"/>
      <c r="K127" s="53"/>
      <c r="L127" s="53" t="s">
        <v>1938</v>
      </c>
      <c r="M127" s="53" t="s">
        <v>1940</v>
      </c>
    </row>
    <row r="128" spans="1:13" s="10" customFormat="1" ht="21" customHeight="1">
      <c r="A128" s="29">
        <v>124</v>
      </c>
      <c r="B128" s="25" t="s">
        <v>818</v>
      </c>
      <c r="C128" s="25" t="s">
        <v>1102</v>
      </c>
      <c r="D128" s="25" t="s">
        <v>1103</v>
      </c>
      <c r="E128" s="25" t="s">
        <v>1097</v>
      </c>
      <c r="F128" s="25" t="s">
        <v>266</v>
      </c>
      <c r="G128" s="111">
        <v>10</v>
      </c>
      <c r="H128" s="25" t="s">
        <v>287</v>
      </c>
      <c r="I128" s="111">
        <v>4530.09</v>
      </c>
      <c r="J128" s="111"/>
      <c r="K128" s="53"/>
      <c r="L128" s="53" t="s">
        <v>1938</v>
      </c>
      <c r="M128" s="53" t="s">
        <v>1940</v>
      </c>
    </row>
    <row r="129" spans="1:13" s="10" customFormat="1" ht="21" customHeight="1">
      <c r="A129" s="29">
        <v>125</v>
      </c>
      <c r="B129" s="25" t="s">
        <v>818</v>
      </c>
      <c r="C129" s="25" t="s">
        <v>1104</v>
      </c>
      <c r="D129" s="25" t="s">
        <v>1105</v>
      </c>
      <c r="E129" s="25" t="s">
        <v>1097</v>
      </c>
      <c r="F129" s="25" t="s">
        <v>266</v>
      </c>
      <c r="G129" s="111">
        <v>10</v>
      </c>
      <c r="H129" s="25" t="s">
        <v>287</v>
      </c>
      <c r="I129" s="111">
        <v>4530.09</v>
      </c>
      <c r="J129" s="111"/>
      <c r="K129" s="53"/>
      <c r="L129" s="53" t="s">
        <v>1938</v>
      </c>
      <c r="M129" s="53" t="s">
        <v>1940</v>
      </c>
    </row>
    <row r="130" spans="1:13" s="10" customFormat="1" ht="21" customHeight="1">
      <c r="A130" s="29">
        <v>126</v>
      </c>
      <c r="B130" s="25" t="s">
        <v>1106</v>
      </c>
      <c r="C130" s="25" t="s">
        <v>1107</v>
      </c>
      <c r="D130" s="25" t="s">
        <v>1108</v>
      </c>
      <c r="E130" s="25" t="s">
        <v>282</v>
      </c>
      <c r="F130" s="25" t="s">
        <v>69</v>
      </c>
      <c r="G130" s="111">
        <v>10</v>
      </c>
      <c r="H130" s="25" t="s">
        <v>36</v>
      </c>
      <c r="I130" s="111">
        <v>164740.9</v>
      </c>
      <c r="J130" s="111"/>
      <c r="K130" s="53"/>
      <c r="L130" s="53" t="s">
        <v>1938</v>
      </c>
      <c r="M130" s="53" t="s">
        <v>1938</v>
      </c>
    </row>
    <row r="131" spans="1:13" s="10" customFormat="1" ht="21" customHeight="1">
      <c r="A131" s="29">
        <v>127</v>
      </c>
      <c r="B131" s="25" t="s">
        <v>1106</v>
      </c>
      <c r="C131" s="25" t="s">
        <v>1109</v>
      </c>
      <c r="D131" s="25" t="s">
        <v>1110</v>
      </c>
      <c r="E131" s="25" t="s">
        <v>1111</v>
      </c>
      <c r="F131" s="25" t="s">
        <v>333</v>
      </c>
      <c r="G131" s="111">
        <v>18</v>
      </c>
      <c r="H131" s="25" t="s">
        <v>49</v>
      </c>
      <c r="I131" s="111"/>
      <c r="J131" s="111">
        <v>30000</v>
      </c>
      <c r="K131" s="53"/>
      <c r="L131" s="53" t="s">
        <v>1938</v>
      </c>
      <c r="M131" s="53" t="s">
        <v>1938</v>
      </c>
    </row>
    <row r="132" spans="1:13" s="10" customFormat="1" ht="21" customHeight="1">
      <c r="A132" s="29">
        <v>128</v>
      </c>
      <c r="B132" s="25" t="s">
        <v>1106</v>
      </c>
      <c r="C132" s="25" t="s">
        <v>1112</v>
      </c>
      <c r="D132" s="25" t="s">
        <v>1939</v>
      </c>
      <c r="E132" s="25" t="s">
        <v>564</v>
      </c>
      <c r="F132" s="25" t="s">
        <v>333</v>
      </c>
      <c r="G132" s="111">
        <v>18</v>
      </c>
      <c r="H132" s="25" t="s">
        <v>49</v>
      </c>
      <c r="I132" s="111">
        <v>2039441.29</v>
      </c>
      <c r="J132" s="111"/>
      <c r="K132" s="53"/>
      <c r="L132" s="53" t="s">
        <v>1938</v>
      </c>
      <c r="M132" s="53" t="s">
        <v>1938</v>
      </c>
    </row>
    <row r="133" spans="1:13" s="10" customFormat="1" ht="12.75" customHeight="1">
      <c r="A133" s="29">
        <v>129</v>
      </c>
      <c r="B133" s="25" t="s">
        <v>1106</v>
      </c>
      <c r="C133" s="25" t="s">
        <v>1113</v>
      </c>
      <c r="D133" s="25" t="s">
        <v>1114</v>
      </c>
      <c r="E133" s="25" t="s">
        <v>159</v>
      </c>
      <c r="F133" s="25" t="s">
        <v>333</v>
      </c>
      <c r="G133" s="111">
        <v>18</v>
      </c>
      <c r="H133" s="25" t="s">
        <v>49</v>
      </c>
      <c r="I133" s="111"/>
      <c r="J133" s="111">
        <v>40000</v>
      </c>
      <c r="K133" s="53"/>
      <c r="L133" s="53" t="s">
        <v>1938</v>
      </c>
      <c r="M133" s="53" t="s">
        <v>1938</v>
      </c>
    </row>
    <row r="134" spans="1:13" s="10" customFormat="1" ht="21" customHeight="1">
      <c r="A134" s="29">
        <v>130</v>
      </c>
      <c r="B134" s="25" t="s">
        <v>1106</v>
      </c>
      <c r="C134" s="25" t="s">
        <v>1115</v>
      </c>
      <c r="D134" s="25" t="s">
        <v>1116</v>
      </c>
      <c r="E134" s="25" t="s">
        <v>815</v>
      </c>
      <c r="F134" s="25" t="s">
        <v>333</v>
      </c>
      <c r="G134" s="111">
        <v>18</v>
      </c>
      <c r="H134" s="25" t="s">
        <v>49</v>
      </c>
      <c r="I134" s="111"/>
      <c r="J134" s="111">
        <v>40000</v>
      </c>
      <c r="K134" s="53"/>
      <c r="L134" s="53" t="s">
        <v>1938</v>
      </c>
      <c r="M134" s="53" t="s">
        <v>1938</v>
      </c>
    </row>
    <row r="135" spans="1:13" s="10" customFormat="1" ht="30.75" customHeight="1">
      <c r="A135" s="29">
        <v>131</v>
      </c>
      <c r="B135" s="25" t="s">
        <v>1106</v>
      </c>
      <c r="C135" s="25" t="s">
        <v>1117</v>
      </c>
      <c r="D135" s="25" t="s">
        <v>1118</v>
      </c>
      <c r="E135" s="25" t="s">
        <v>1119</v>
      </c>
      <c r="F135" s="25" t="s">
        <v>333</v>
      </c>
      <c r="G135" s="111">
        <v>18</v>
      </c>
      <c r="H135" s="25" t="s">
        <v>49</v>
      </c>
      <c r="I135" s="111"/>
      <c r="J135" s="111">
        <v>200000</v>
      </c>
      <c r="K135" s="53"/>
      <c r="L135" s="53" t="s">
        <v>1938</v>
      </c>
      <c r="M135" s="53" t="s">
        <v>1938</v>
      </c>
    </row>
    <row r="136" spans="1:13" s="10" customFormat="1" ht="12.75" customHeight="1">
      <c r="A136" s="29">
        <v>132</v>
      </c>
      <c r="B136" s="25" t="s">
        <v>1106</v>
      </c>
      <c r="C136" s="25" t="s">
        <v>1120</v>
      </c>
      <c r="D136" s="25" t="s">
        <v>1121</v>
      </c>
      <c r="E136" s="25" t="s">
        <v>1122</v>
      </c>
      <c r="F136" s="25" t="s">
        <v>333</v>
      </c>
      <c r="G136" s="111">
        <v>18</v>
      </c>
      <c r="H136" s="25" t="s">
        <v>49</v>
      </c>
      <c r="I136" s="111"/>
      <c r="J136" s="111">
        <v>30000</v>
      </c>
      <c r="K136" s="53"/>
      <c r="L136" s="53" t="s">
        <v>1938</v>
      </c>
      <c r="M136" s="53" t="s">
        <v>1938</v>
      </c>
    </row>
    <row r="137" spans="1:13" s="10" customFormat="1" ht="30.75" customHeight="1">
      <c r="A137" s="29">
        <v>133</v>
      </c>
      <c r="B137" s="25" t="s">
        <v>1106</v>
      </c>
      <c r="C137" s="25" t="s">
        <v>1123</v>
      </c>
      <c r="D137" s="25" t="s">
        <v>1124</v>
      </c>
      <c r="E137" s="25" t="s">
        <v>34</v>
      </c>
      <c r="F137" s="25" t="s">
        <v>35</v>
      </c>
      <c r="G137" s="111">
        <v>18</v>
      </c>
      <c r="H137" s="25" t="s">
        <v>36</v>
      </c>
      <c r="I137" s="111">
        <v>106873.02</v>
      </c>
      <c r="J137" s="111"/>
      <c r="K137" s="53"/>
      <c r="L137" s="53" t="s">
        <v>1938</v>
      </c>
      <c r="M137" s="53" t="s">
        <v>1938</v>
      </c>
    </row>
    <row r="138" spans="1:13" s="115" customFormat="1" ht="34.5" customHeight="1">
      <c r="A138" s="29">
        <v>134</v>
      </c>
      <c r="B138" s="25"/>
      <c r="C138" s="25" t="s">
        <v>771</v>
      </c>
      <c r="D138" s="25" t="s">
        <v>1941</v>
      </c>
      <c r="E138" s="25">
        <v>2011</v>
      </c>
      <c r="F138" s="25" t="s">
        <v>1942</v>
      </c>
      <c r="G138" s="113"/>
      <c r="H138" s="118"/>
      <c r="I138" s="113">
        <v>15820</v>
      </c>
      <c r="J138" s="113"/>
      <c r="K138" s="53" t="s">
        <v>1938</v>
      </c>
      <c r="L138" s="53"/>
      <c r="M138" s="53" t="s">
        <v>1940</v>
      </c>
    </row>
    <row r="139" spans="1:13" s="10" customFormat="1" ht="52.5" customHeight="1">
      <c r="A139" s="24" t="s">
        <v>12</v>
      </c>
      <c r="B139" s="24" t="s">
        <v>792</v>
      </c>
      <c r="C139" s="24" t="s">
        <v>12</v>
      </c>
      <c r="D139" s="24" t="s">
        <v>12</v>
      </c>
      <c r="E139" s="24" t="s">
        <v>12</v>
      </c>
      <c r="F139" s="24" t="s">
        <v>12</v>
      </c>
      <c r="G139" s="24" t="s">
        <v>12</v>
      </c>
      <c r="H139" s="24" t="s">
        <v>12</v>
      </c>
      <c r="I139" s="112">
        <f>SUM(I6:I138)</f>
        <v>3523289.510000001</v>
      </c>
      <c r="J139" s="112">
        <f>SUM(J6:J138)</f>
        <v>340000</v>
      </c>
      <c r="K139" s="53"/>
      <c r="L139" s="53"/>
      <c r="M139" s="53"/>
    </row>
    <row r="140" spans="1:13" s="10" customFormat="1" ht="41.25" customHeight="1">
      <c r="A140" s="53">
        <v>135</v>
      </c>
      <c r="B140" s="118" t="s">
        <v>44</v>
      </c>
      <c r="C140" s="118" t="s">
        <v>45</v>
      </c>
      <c r="D140" s="118" t="s">
        <v>46</v>
      </c>
      <c r="E140" s="118" t="s">
        <v>47</v>
      </c>
      <c r="F140" s="118" t="s">
        <v>48</v>
      </c>
      <c r="G140" s="53"/>
      <c r="H140" s="53"/>
      <c r="I140" s="53"/>
      <c r="J140" s="113">
        <v>7945.88</v>
      </c>
      <c r="K140" s="53"/>
      <c r="L140" s="53" t="s">
        <v>1938</v>
      </c>
      <c r="M140" s="53" t="s">
        <v>1938</v>
      </c>
    </row>
    <row r="141" spans="1:13" s="10" customFormat="1" ht="12.75" customHeight="1">
      <c r="A141" s="53">
        <v>136</v>
      </c>
      <c r="B141" s="118" t="s">
        <v>44</v>
      </c>
      <c r="C141" s="118" t="s">
        <v>50</v>
      </c>
      <c r="D141" s="118" t="s">
        <v>51</v>
      </c>
      <c r="E141" s="118" t="s">
        <v>52</v>
      </c>
      <c r="F141" s="118" t="s">
        <v>53</v>
      </c>
      <c r="G141" s="53"/>
      <c r="H141" s="53"/>
      <c r="I141" s="113"/>
      <c r="J141" s="53">
        <v>270000</v>
      </c>
      <c r="K141" s="53"/>
      <c r="L141" s="53" t="s">
        <v>1938</v>
      </c>
      <c r="M141" s="53" t="s">
        <v>1938</v>
      </c>
    </row>
    <row r="142" spans="1:13" s="10" customFormat="1" ht="21" customHeight="1">
      <c r="A142" s="53">
        <v>137</v>
      </c>
      <c r="B142" s="118" t="s">
        <v>44</v>
      </c>
      <c r="C142" s="118" t="s">
        <v>54</v>
      </c>
      <c r="D142" s="118" t="s">
        <v>55</v>
      </c>
      <c r="E142" s="118" t="s">
        <v>56</v>
      </c>
      <c r="F142" s="118" t="s">
        <v>48</v>
      </c>
      <c r="G142" s="53"/>
      <c r="H142" s="53"/>
      <c r="I142" s="113">
        <v>68462</v>
      </c>
      <c r="J142" s="53"/>
      <c r="K142" s="53"/>
      <c r="L142" s="53" t="s">
        <v>1938</v>
      </c>
      <c r="M142" s="53" t="s">
        <v>1938</v>
      </c>
    </row>
    <row r="143" spans="1:13" s="10" customFormat="1" ht="21" customHeight="1">
      <c r="A143" s="53">
        <v>138</v>
      </c>
      <c r="B143" s="118" t="s">
        <v>57</v>
      </c>
      <c r="C143" s="118" t="s">
        <v>58</v>
      </c>
      <c r="D143" s="118" t="s">
        <v>59</v>
      </c>
      <c r="E143" s="118" t="s">
        <v>60</v>
      </c>
      <c r="F143" s="118" t="s">
        <v>48</v>
      </c>
      <c r="G143" s="53"/>
      <c r="H143" s="53"/>
      <c r="I143" s="113"/>
      <c r="J143" s="53">
        <v>130000</v>
      </c>
      <c r="K143" s="53"/>
      <c r="L143" s="53" t="s">
        <v>1938</v>
      </c>
      <c r="M143" s="53" t="s">
        <v>1938</v>
      </c>
    </row>
    <row r="144" spans="1:13" s="10" customFormat="1" ht="21" customHeight="1">
      <c r="A144" s="53">
        <v>139</v>
      </c>
      <c r="B144" s="118" t="s">
        <v>65</v>
      </c>
      <c r="C144" s="118" t="s">
        <v>66</v>
      </c>
      <c r="D144" s="118" t="s">
        <v>67</v>
      </c>
      <c r="E144" s="118" t="s">
        <v>68</v>
      </c>
      <c r="F144" s="118" t="s">
        <v>48</v>
      </c>
      <c r="G144" s="53"/>
      <c r="H144" s="53"/>
      <c r="I144" s="113"/>
      <c r="J144" s="53">
        <v>90000</v>
      </c>
      <c r="K144" s="53" t="s">
        <v>1938</v>
      </c>
      <c r="L144" s="53"/>
      <c r="M144" s="53" t="s">
        <v>1938</v>
      </c>
    </row>
    <row r="145" spans="1:13" s="10" customFormat="1" ht="12.75" customHeight="1">
      <c r="A145" s="53">
        <v>140</v>
      </c>
      <c r="B145" s="118" t="s">
        <v>71</v>
      </c>
      <c r="C145" s="118" t="s">
        <v>72</v>
      </c>
      <c r="D145" s="118" t="s">
        <v>73</v>
      </c>
      <c r="E145" s="118" t="s">
        <v>74</v>
      </c>
      <c r="F145" s="118" t="s">
        <v>28</v>
      </c>
      <c r="G145" s="53"/>
      <c r="H145" s="53"/>
      <c r="I145" s="113">
        <v>3700</v>
      </c>
      <c r="J145" s="53"/>
      <c r="K145" s="53"/>
      <c r="L145" s="53" t="s">
        <v>1938</v>
      </c>
      <c r="M145" s="53" t="s">
        <v>1940</v>
      </c>
    </row>
    <row r="146" spans="1:13" s="10" customFormat="1" ht="12.75" customHeight="1">
      <c r="A146" s="53">
        <v>141</v>
      </c>
      <c r="B146" s="118" t="s">
        <v>71</v>
      </c>
      <c r="C146" s="118" t="s">
        <v>75</v>
      </c>
      <c r="D146" s="118" t="s">
        <v>76</v>
      </c>
      <c r="E146" s="118" t="s">
        <v>77</v>
      </c>
      <c r="F146" s="118" t="s">
        <v>28</v>
      </c>
      <c r="G146" s="53"/>
      <c r="H146" s="53"/>
      <c r="I146" s="113">
        <v>3850</v>
      </c>
      <c r="J146" s="53"/>
      <c r="K146" s="53"/>
      <c r="L146" s="53" t="s">
        <v>1938</v>
      </c>
      <c r="M146" s="53" t="s">
        <v>1940</v>
      </c>
    </row>
    <row r="147" spans="1:13" s="10" customFormat="1" ht="12.75" customHeight="1">
      <c r="A147" s="53">
        <v>142</v>
      </c>
      <c r="B147" s="118" t="s">
        <v>71</v>
      </c>
      <c r="C147" s="118" t="s">
        <v>78</v>
      </c>
      <c r="D147" s="118" t="s">
        <v>79</v>
      </c>
      <c r="E147" s="118" t="s">
        <v>77</v>
      </c>
      <c r="F147" s="118" t="s">
        <v>28</v>
      </c>
      <c r="G147" s="53"/>
      <c r="H147" s="53"/>
      <c r="I147" s="113">
        <v>3850</v>
      </c>
      <c r="J147" s="53"/>
      <c r="K147" s="53"/>
      <c r="L147" s="53" t="s">
        <v>1938</v>
      </c>
      <c r="M147" s="53" t="s">
        <v>1940</v>
      </c>
    </row>
    <row r="148" spans="1:13" s="10" customFormat="1" ht="21" customHeight="1">
      <c r="A148" s="53">
        <v>143</v>
      </c>
      <c r="B148" s="118" t="s">
        <v>71</v>
      </c>
      <c r="C148" s="118" t="s">
        <v>80</v>
      </c>
      <c r="D148" s="118" t="s">
        <v>81</v>
      </c>
      <c r="E148" s="118" t="s">
        <v>82</v>
      </c>
      <c r="F148" s="118" t="s">
        <v>41</v>
      </c>
      <c r="G148" s="53"/>
      <c r="H148" s="53"/>
      <c r="I148" s="113">
        <v>31200</v>
      </c>
      <c r="J148" s="53"/>
      <c r="K148" s="53"/>
      <c r="L148" s="53" t="s">
        <v>1938</v>
      </c>
      <c r="M148" s="53" t="s">
        <v>1940</v>
      </c>
    </row>
    <row r="149" spans="1:13" s="10" customFormat="1" ht="12.75" customHeight="1">
      <c r="A149" s="53">
        <v>144</v>
      </c>
      <c r="B149" s="118" t="s">
        <v>71</v>
      </c>
      <c r="C149" s="118" t="s">
        <v>83</v>
      </c>
      <c r="D149" s="118" t="s">
        <v>84</v>
      </c>
      <c r="E149" s="118" t="s">
        <v>85</v>
      </c>
      <c r="F149" s="118" t="s">
        <v>17</v>
      </c>
      <c r="G149" s="53"/>
      <c r="H149" s="53"/>
      <c r="I149" s="113">
        <v>50950</v>
      </c>
      <c r="J149" s="53"/>
      <c r="K149" s="53"/>
      <c r="L149" s="53" t="s">
        <v>1938</v>
      </c>
      <c r="M149" s="53" t="s">
        <v>1940</v>
      </c>
    </row>
    <row r="150" spans="1:13" s="10" customFormat="1" ht="12.75" customHeight="1">
      <c r="A150" s="53">
        <v>145</v>
      </c>
      <c r="B150" s="118" t="s">
        <v>71</v>
      </c>
      <c r="C150" s="118" t="s">
        <v>86</v>
      </c>
      <c r="D150" s="118" t="s">
        <v>87</v>
      </c>
      <c r="E150" s="118" t="s">
        <v>88</v>
      </c>
      <c r="F150" s="118" t="s">
        <v>17</v>
      </c>
      <c r="G150" s="53"/>
      <c r="H150" s="53"/>
      <c r="I150" s="113">
        <v>56500</v>
      </c>
      <c r="J150" s="53"/>
      <c r="K150" s="53"/>
      <c r="L150" s="53" t="s">
        <v>1938</v>
      </c>
      <c r="M150" s="53" t="s">
        <v>1940</v>
      </c>
    </row>
    <row r="151" spans="1:13" s="10" customFormat="1" ht="21" customHeight="1">
      <c r="A151" s="53">
        <v>146</v>
      </c>
      <c r="B151" s="118" t="s">
        <v>71</v>
      </c>
      <c r="C151" s="118" t="s">
        <v>89</v>
      </c>
      <c r="D151" s="118" t="s">
        <v>90</v>
      </c>
      <c r="E151" s="118" t="s">
        <v>91</v>
      </c>
      <c r="F151" s="118" t="s">
        <v>17</v>
      </c>
      <c r="G151" s="53"/>
      <c r="H151" s="53"/>
      <c r="I151" s="113"/>
      <c r="J151" s="53">
        <v>60000</v>
      </c>
      <c r="K151" s="53"/>
      <c r="L151" s="53" t="s">
        <v>1938</v>
      </c>
      <c r="M151" s="53" t="s">
        <v>1940</v>
      </c>
    </row>
    <row r="152" spans="1:13" s="10" customFormat="1" ht="21" customHeight="1">
      <c r="A152" s="53">
        <v>147</v>
      </c>
      <c r="B152" s="118" t="s">
        <v>71</v>
      </c>
      <c r="C152" s="118" t="s">
        <v>92</v>
      </c>
      <c r="D152" s="118" t="s">
        <v>93</v>
      </c>
      <c r="E152" s="118" t="s">
        <v>94</v>
      </c>
      <c r="F152" s="118" t="s">
        <v>95</v>
      </c>
      <c r="G152" s="53"/>
      <c r="H152" s="53"/>
      <c r="I152" s="53"/>
      <c r="J152" s="113">
        <v>6760</v>
      </c>
      <c r="K152" s="53"/>
      <c r="L152" s="53" t="s">
        <v>1938</v>
      </c>
      <c r="M152" s="53" t="s">
        <v>1940</v>
      </c>
    </row>
    <row r="153" spans="1:13" s="10" customFormat="1" ht="12.75" customHeight="1">
      <c r="A153" s="53">
        <v>148</v>
      </c>
      <c r="B153" s="118" t="s">
        <v>71</v>
      </c>
      <c r="C153" s="118" t="s">
        <v>96</v>
      </c>
      <c r="D153" s="118" t="s">
        <v>97</v>
      </c>
      <c r="E153" s="118" t="s">
        <v>98</v>
      </c>
      <c r="F153" s="118" t="s">
        <v>99</v>
      </c>
      <c r="G153" s="53"/>
      <c r="H153" s="53"/>
      <c r="I153" s="113">
        <v>6846</v>
      </c>
      <c r="J153" s="53"/>
      <c r="K153" s="53"/>
      <c r="L153" s="53" t="s">
        <v>1938</v>
      </c>
      <c r="M153" s="53" t="s">
        <v>1940</v>
      </c>
    </row>
    <row r="154" spans="1:13" s="10" customFormat="1" ht="21" customHeight="1">
      <c r="A154" s="53">
        <v>149</v>
      </c>
      <c r="B154" s="118" t="s">
        <v>71</v>
      </c>
      <c r="C154" s="118" t="s">
        <v>100</v>
      </c>
      <c r="D154" s="118" t="s">
        <v>101</v>
      </c>
      <c r="E154" s="118" t="s">
        <v>102</v>
      </c>
      <c r="F154" s="118" t="s">
        <v>103</v>
      </c>
      <c r="G154" s="53"/>
      <c r="H154" s="53"/>
      <c r="I154" s="113">
        <v>5400</v>
      </c>
      <c r="J154" s="53"/>
      <c r="K154" s="53"/>
      <c r="L154" s="53" t="s">
        <v>1938</v>
      </c>
      <c r="M154" s="53" t="s">
        <v>1940</v>
      </c>
    </row>
    <row r="155" spans="1:13" s="10" customFormat="1" ht="21" customHeight="1">
      <c r="A155" s="53">
        <v>150</v>
      </c>
      <c r="B155" s="118" t="s">
        <v>71</v>
      </c>
      <c r="C155" s="118" t="s">
        <v>105</v>
      </c>
      <c r="D155" s="118" t="s">
        <v>106</v>
      </c>
      <c r="E155" s="118" t="s">
        <v>107</v>
      </c>
      <c r="F155" s="118" t="s">
        <v>69</v>
      </c>
      <c r="G155" s="53"/>
      <c r="H155" s="53"/>
      <c r="I155" s="113">
        <v>8740</v>
      </c>
      <c r="J155" s="53"/>
      <c r="K155" s="53"/>
      <c r="L155" s="53" t="s">
        <v>1938</v>
      </c>
      <c r="M155" s="53" t="s">
        <v>1940</v>
      </c>
    </row>
    <row r="156" spans="1:13" s="10" customFormat="1" ht="21" customHeight="1">
      <c r="A156" s="53">
        <v>151</v>
      </c>
      <c r="B156" s="118" t="s">
        <v>71</v>
      </c>
      <c r="C156" s="118" t="s">
        <v>108</v>
      </c>
      <c r="D156" s="118" t="s">
        <v>109</v>
      </c>
      <c r="E156" s="118" t="s">
        <v>110</v>
      </c>
      <c r="F156" s="118" t="s">
        <v>53</v>
      </c>
      <c r="G156" s="53"/>
      <c r="H156" s="53"/>
      <c r="I156" s="113">
        <v>20600</v>
      </c>
      <c r="J156" s="53"/>
      <c r="K156" s="53"/>
      <c r="L156" s="53" t="s">
        <v>1938</v>
      </c>
      <c r="M156" s="53" t="s">
        <v>1940</v>
      </c>
    </row>
    <row r="157" spans="1:13" s="10" customFormat="1" ht="12.75" customHeight="1">
      <c r="A157" s="53">
        <v>152</v>
      </c>
      <c r="B157" s="118" t="s">
        <v>71</v>
      </c>
      <c r="C157" s="118" t="s">
        <v>111</v>
      </c>
      <c r="D157" s="118" t="s">
        <v>112</v>
      </c>
      <c r="E157" s="118" t="s">
        <v>113</v>
      </c>
      <c r="F157" s="118" t="s">
        <v>69</v>
      </c>
      <c r="G157" s="53"/>
      <c r="H157" s="53"/>
      <c r="I157" s="113">
        <v>4000</v>
      </c>
      <c r="J157" s="53"/>
      <c r="K157" s="53"/>
      <c r="L157" s="53" t="s">
        <v>1938</v>
      </c>
      <c r="M157" s="53" t="s">
        <v>1938</v>
      </c>
    </row>
    <row r="158" spans="1:13" s="10" customFormat="1" ht="21" customHeight="1">
      <c r="A158" s="53">
        <v>153</v>
      </c>
      <c r="B158" s="118" t="s">
        <v>71</v>
      </c>
      <c r="C158" s="118" t="s">
        <v>114</v>
      </c>
      <c r="D158" s="118" t="s">
        <v>115</v>
      </c>
      <c r="E158" s="118" t="s">
        <v>116</v>
      </c>
      <c r="F158" s="118" t="s">
        <v>117</v>
      </c>
      <c r="G158" s="53"/>
      <c r="H158" s="53"/>
      <c r="I158" s="53"/>
      <c r="J158" s="113">
        <v>7717</v>
      </c>
      <c r="K158" s="53"/>
      <c r="L158" s="53" t="s">
        <v>1938</v>
      </c>
      <c r="M158" s="53" t="s">
        <v>1940</v>
      </c>
    </row>
    <row r="159" spans="1:13" s="10" customFormat="1" ht="21" customHeight="1">
      <c r="A159" s="53">
        <v>154</v>
      </c>
      <c r="B159" s="118" t="s">
        <v>119</v>
      </c>
      <c r="C159" s="118" t="s">
        <v>120</v>
      </c>
      <c r="D159" s="118" t="s">
        <v>121</v>
      </c>
      <c r="E159" s="118" t="s">
        <v>122</v>
      </c>
      <c r="F159" s="118" t="s">
        <v>48</v>
      </c>
      <c r="G159" s="53"/>
      <c r="H159" s="53"/>
      <c r="I159" s="113"/>
      <c r="J159" s="53">
        <v>100000</v>
      </c>
      <c r="K159" s="53"/>
      <c r="L159" s="53" t="s">
        <v>1938</v>
      </c>
      <c r="M159" s="53" t="s">
        <v>1938</v>
      </c>
    </row>
    <row r="160" spans="1:13" s="10" customFormat="1" ht="21" customHeight="1">
      <c r="A160" s="53">
        <v>155</v>
      </c>
      <c r="B160" s="118" t="s">
        <v>119</v>
      </c>
      <c r="C160" s="118" t="s">
        <v>123</v>
      </c>
      <c r="D160" s="118" t="s">
        <v>124</v>
      </c>
      <c r="E160" s="118" t="s">
        <v>125</v>
      </c>
      <c r="F160" s="118" t="s">
        <v>48</v>
      </c>
      <c r="G160" s="53"/>
      <c r="H160" s="53"/>
      <c r="I160" s="113"/>
      <c r="J160" s="53">
        <v>10000</v>
      </c>
      <c r="K160" s="53"/>
      <c r="L160" s="53" t="s">
        <v>1938</v>
      </c>
      <c r="M160" s="53" t="s">
        <v>1938</v>
      </c>
    </row>
    <row r="161" spans="1:13" s="10" customFormat="1" ht="21" customHeight="1">
      <c r="A161" s="53">
        <v>156</v>
      </c>
      <c r="B161" s="118" t="s">
        <v>119</v>
      </c>
      <c r="C161" s="118" t="s">
        <v>126</v>
      </c>
      <c r="D161" s="118" t="s">
        <v>127</v>
      </c>
      <c r="E161" s="118" t="s">
        <v>128</v>
      </c>
      <c r="F161" s="118" t="s">
        <v>48</v>
      </c>
      <c r="G161" s="53"/>
      <c r="H161" s="53"/>
      <c r="I161" s="113"/>
      <c r="J161" s="53">
        <v>20000</v>
      </c>
      <c r="K161" s="53"/>
      <c r="L161" s="53" t="s">
        <v>1938</v>
      </c>
      <c r="M161" s="53" t="s">
        <v>1938</v>
      </c>
    </row>
    <row r="162" spans="1:13" s="10" customFormat="1" ht="21" customHeight="1">
      <c r="A162" s="53">
        <v>157</v>
      </c>
      <c r="B162" s="118" t="s">
        <v>119</v>
      </c>
      <c r="C162" s="118" t="s">
        <v>129</v>
      </c>
      <c r="D162" s="118" t="s">
        <v>130</v>
      </c>
      <c r="E162" s="118" t="s">
        <v>128</v>
      </c>
      <c r="F162" s="118" t="s">
        <v>48</v>
      </c>
      <c r="G162" s="53"/>
      <c r="H162" s="53"/>
      <c r="I162" s="113"/>
      <c r="J162" s="53">
        <v>110000</v>
      </c>
      <c r="K162" s="53"/>
      <c r="L162" s="53" t="s">
        <v>1938</v>
      </c>
      <c r="M162" s="53" t="s">
        <v>1938</v>
      </c>
    </row>
    <row r="163" spans="1:13" s="10" customFormat="1" ht="30.75" customHeight="1">
      <c r="A163" s="53">
        <v>158</v>
      </c>
      <c r="B163" s="118" t="s">
        <v>119</v>
      </c>
      <c r="C163" s="118" t="s">
        <v>131</v>
      </c>
      <c r="D163" s="118" t="s">
        <v>132</v>
      </c>
      <c r="E163" s="118" t="s">
        <v>133</v>
      </c>
      <c r="F163" s="118" t="s">
        <v>48</v>
      </c>
      <c r="G163" s="53"/>
      <c r="H163" s="53"/>
      <c r="I163" s="113"/>
      <c r="J163" s="53">
        <v>50000</v>
      </c>
      <c r="K163" s="53"/>
      <c r="L163" s="53" t="s">
        <v>1938</v>
      </c>
      <c r="M163" s="53" t="s">
        <v>1938</v>
      </c>
    </row>
    <row r="164" spans="1:13" s="10" customFormat="1" ht="12.75" customHeight="1">
      <c r="A164" s="119">
        <v>159</v>
      </c>
      <c r="B164" s="118" t="s">
        <v>119</v>
      </c>
      <c r="C164" s="118" t="s">
        <v>134</v>
      </c>
      <c r="D164" s="118" t="s">
        <v>135</v>
      </c>
      <c r="E164" s="118" t="s">
        <v>136</v>
      </c>
      <c r="F164" s="118" t="s">
        <v>48</v>
      </c>
      <c r="G164" s="53"/>
      <c r="H164" s="53"/>
      <c r="I164" s="113"/>
      <c r="J164" s="53">
        <v>30800</v>
      </c>
      <c r="K164" s="53"/>
      <c r="L164" s="53" t="s">
        <v>1938</v>
      </c>
      <c r="M164" s="53" t="s">
        <v>1938</v>
      </c>
    </row>
    <row r="165" spans="1:13" s="120" customFormat="1" ht="21" customHeight="1">
      <c r="A165" s="53">
        <v>160</v>
      </c>
      <c r="B165" s="117" t="s">
        <v>119</v>
      </c>
      <c r="C165" s="117" t="s">
        <v>137</v>
      </c>
      <c r="D165" s="117" t="s">
        <v>138</v>
      </c>
      <c r="E165" s="117" t="s">
        <v>139</v>
      </c>
      <c r="F165" s="117" t="s">
        <v>48</v>
      </c>
      <c r="G165" s="119"/>
      <c r="H165" s="119"/>
      <c r="I165" s="116">
        <v>49732.77</v>
      </c>
      <c r="J165" s="119"/>
      <c r="K165" s="119"/>
      <c r="L165" s="119" t="s">
        <v>1938</v>
      </c>
      <c r="M165" s="119" t="s">
        <v>1938</v>
      </c>
    </row>
    <row r="166" spans="1:13" s="10" customFormat="1" ht="21" customHeight="1">
      <c r="A166" s="53">
        <v>161</v>
      </c>
      <c r="B166" s="118" t="s">
        <v>119</v>
      </c>
      <c r="C166" s="118" t="s">
        <v>140</v>
      </c>
      <c r="D166" s="118" t="s">
        <v>141</v>
      </c>
      <c r="E166" s="118" t="s">
        <v>142</v>
      </c>
      <c r="F166" s="118" t="s">
        <v>48</v>
      </c>
      <c r="G166" s="53"/>
      <c r="H166" s="53"/>
      <c r="I166" s="113"/>
      <c r="J166" s="53">
        <v>40000</v>
      </c>
      <c r="K166" s="53"/>
      <c r="L166" s="53" t="s">
        <v>1938</v>
      </c>
      <c r="M166" s="53" t="s">
        <v>1938</v>
      </c>
    </row>
    <row r="167" spans="1:13" s="10" customFormat="1" ht="21" customHeight="1">
      <c r="A167" s="53">
        <v>162</v>
      </c>
      <c r="B167" s="118" t="s">
        <v>119</v>
      </c>
      <c r="C167" s="118" t="s">
        <v>143</v>
      </c>
      <c r="D167" s="118" t="s">
        <v>144</v>
      </c>
      <c r="E167" s="118" t="s">
        <v>145</v>
      </c>
      <c r="F167" s="118" t="s">
        <v>48</v>
      </c>
      <c r="G167" s="53"/>
      <c r="H167" s="53"/>
      <c r="I167" s="113"/>
      <c r="J167" s="53">
        <v>200000</v>
      </c>
      <c r="K167" s="53"/>
      <c r="L167" s="53" t="s">
        <v>1938</v>
      </c>
      <c r="M167" s="53" t="s">
        <v>1938</v>
      </c>
    </row>
    <row r="168" spans="1:13" s="10" customFormat="1" ht="21" customHeight="1">
      <c r="A168" s="53">
        <v>163</v>
      </c>
      <c r="B168" s="118" t="s">
        <v>119</v>
      </c>
      <c r="C168" s="118" t="s">
        <v>146</v>
      </c>
      <c r="D168" s="118" t="s">
        <v>147</v>
      </c>
      <c r="E168" s="118" t="s">
        <v>145</v>
      </c>
      <c r="F168" s="118" t="s">
        <v>48</v>
      </c>
      <c r="G168" s="53"/>
      <c r="H168" s="53"/>
      <c r="I168" s="113"/>
      <c r="J168" s="53">
        <v>90000</v>
      </c>
      <c r="K168" s="53"/>
      <c r="L168" s="53" t="s">
        <v>1938</v>
      </c>
      <c r="M168" s="53" t="s">
        <v>1938</v>
      </c>
    </row>
    <row r="169" spans="1:13" s="10" customFormat="1" ht="21" customHeight="1">
      <c r="A169" s="53">
        <v>164</v>
      </c>
      <c r="B169" s="118" t="s">
        <v>119</v>
      </c>
      <c r="C169" s="118" t="s">
        <v>148</v>
      </c>
      <c r="D169" s="118" t="s">
        <v>149</v>
      </c>
      <c r="E169" s="118" t="s">
        <v>150</v>
      </c>
      <c r="F169" s="118" t="s">
        <v>48</v>
      </c>
      <c r="G169" s="53"/>
      <c r="H169" s="53"/>
      <c r="I169" s="113"/>
      <c r="J169" s="53">
        <v>30000</v>
      </c>
      <c r="K169" s="53"/>
      <c r="L169" s="53" t="s">
        <v>1938</v>
      </c>
      <c r="M169" s="53" t="s">
        <v>1938</v>
      </c>
    </row>
    <row r="170" spans="1:13" s="10" customFormat="1" ht="30.75" customHeight="1">
      <c r="A170" s="53">
        <v>165</v>
      </c>
      <c r="B170" s="118" t="s">
        <v>119</v>
      </c>
      <c r="C170" s="118" t="s">
        <v>151</v>
      </c>
      <c r="D170" s="118" t="s">
        <v>152</v>
      </c>
      <c r="E170" s="118" t="s">
        <v>153</v>
      </c>
      <c r="F170" s="118" t="s">
        <v>48</v>
      </c>
      <c r="G170" s="53"/>
      <c r="H170" s="53"/>
      <c r="I170" s="113"/>
      <c r="J170" s="53">
        <v>30000</v>
      </c>
      <c r="K170" s="53"/>
      <c r="L170" s="53" t="s">
        <v>1938</v>
      </c>
      <c r="M170" s="53" t="s">
        <v>1938</v>
      </c>
    </row>
    <row r="171" spans="1:13" s="10" customFormat="1" ht="30.75" customHeight="1">
      <c r="A171" s="53">
        <v>166</v>
      </c>
      <c r="B171" s="118" t="s">
        <v>119</v>
      </c>
      <c r="C171" s="118" t="s">
        <v>154</v>
      </c>
      <c r="D171" s="118" t="s">
        <v>155</v>
      </c>
      <c r="E171" s="118" t="s">
        <v>156</v>
      </c>
      <c r="F171" s="118" t="s">
        <v>48</v>
      </c>
      <c r="G171" s="53"/>
      <c r="H171" s="53"/>
      <c r="I171" s="113"/>
      <c r="J171" s="53">
        <v>40000</v>
      </c>
      <c r="K171" s="53"/>
      <c r="L171" s="53" t="s">
        <v>1938</v>
      </c>
      <c r="M171" s="53" t="s">
        <v>1938</v>
      </c>
    </row>
    <row r="172" spans="1:13" s="10" customFormat="1" ht="21" customHeight="1">
      <c r="A172" s="53">
        <v>167</v>
      </c>
      <c r="B172" s="118" t="s">
        <v>119</v>
      </c>
      <c r="C172" s="118" t="s">
        <v>157</v>
      </c>
      <c r="D172" s="118" t="s">
        <v>158</v>
      </c>
      <c r="E172" s="118" t="s">
        <v>159</v>
      </c>
      <c r="F172" s="118" t="s">
        <v>48</v>
      </c>
      <c r="G172" s="53"/>
      <c r="H172" s="53"/>
      <c r="I172" s="113"/>
      <c r="J172" s="53">
        <v>50000</v>
      </c>
      <c r="K172" s="53"/>
      <c r="L172" s="53" t="s">
        <v>1938</v>
      </c>
      <c r="M172" s="53" t="s">
        <v>1938</v>
      </c>
    </row>
    <row r="173" spans="1:13" s="10" customFormat="1" ht="30.75" customHeight="1">
      <c r="A173" s="53">
        <v>168</v>
      </c>
      <c r="B173" s="118" t="s">
        <v>119</v>
      </c>
      <c r="C173" s="118" t="s">
        <v>160</v>
      </c>
      <c r="D173" s="118" t="s">
        <v>161</v>
      </c>
      <c r="E173" s="118" t="s">
        <v>162</v>
      </c>
      <c r="F173" s="118" t="s">
        <v>48</v>
      </c>
      <c r="G173" s="53"/>
      <c r="H173" s="53"/>
      <c r="I173" s="113"/>
      <c r="J173" s="53">
        <v>20000</v>
      </c>
      <c r="K173" s="53"/>
      <c r="L173" s="53" t="s">
        <v>1938</v>
      </c>
      <c r="M173" s="53" t="s">
        <v>1938</v>
      </c>
    </row>
    <row r="174" spans="1:13" s="10" customFormat="1" ht="21" customHeight="1">
      <c r="A174" s="53">
        <v>169</v>
      </c>
      <c r="B174" s="118" t="s">
        <v>119</v>
      </c>
      <c r="C174" s="118" t="s">
        <v>163</v>
      </c>
      <c r="D174" s="118" t="s">
        <v>164</v>
      </c>
      <c r="E174" s="118" t="s">
        <v>165</v>
      </c>
      <c r="F174" s="118" t="s">
        <v>48</v>
      </c>
      <c r="G174" s="53"/>
      <c r="H174" s="53"/>
      <c r="I174" s="113"/>
      <c r="J174" s="53">
        <v>75000</v>
      </c>
      <c r="K174" s="53"/>
      <c r="L174" s="53" t="s">
        <v>1938</v>
      </c>
      <c r="M174" s="53" t="s">
        <v>1938</v>
      </c>
    </row>
    <row r="175" spans="1:13" s="10" customFormat="1" ht="21" customHeight="1">
      <c r="A175" s="53">
        <v>170</v>
      </c>
      <c r="B175" s="118" t="s">
        <v>119</v>
      </c>
      <c r="C175" s="118" t="s">
        <v>166</v>
      </c>
      <c r="D175" s="118" t="s">
        <v>167</v>
      </c>
      <c r="E175" s="118" t="s">
        <v>165</v>
      </c>
      <c r="F175" s="118" t="s">
        <v>48</v>
      </c>
      <c r="G175" s="53"/>
      <c r="H175" s="53"/>
      <c r="I175" s="113"/>
      <c r="J175" s="53">
        <v>70000</v>
      </c>
      <c r="K175" s="53"/>
      <c r="L175" s="53" t="s">
        <v>1938</v>
      </c>
      <c r="M175" s="53" t="s">
        <v>1938</v>
      </c>
    </row>
    <row r="176" spans="1:13" s="10" customFormat="1" ht="21" customHeight="1">
      <c r="A176" s="119">
        <v>171</v>
      </c>
      <c r="B176" s="118" t="s">
        <v>119</v>
      </c>
      <c r="C176" s="118" t="s">
        <v>168</v>
      </c>
      <c r="D176" s="118" t="s">
        <v>169</v>
      </c>
      <c r="E176" s="118" t="s">
        <v>170</v>
      </c>
      <c r="F176" s="118" t="s">
        <v>48</v>
      </c>
      <c r="G176" s="53"/>
      <c r="H176" s="53"/>
      <c r="I176" s="113"/>
      <c r="J176" s="113">
        <v>79727.09</v>
      </c>
      <c r="K176" s="53"/>
      <c r="L176" s="53" t="s">
        <v>1938</v>
      </c>
      <c r="M176" s="53" t="s">
        <v>1938</v>
      </c>
    </row>
    <row r="177" spans="1:13" s="120" customFormat="1" ht="21" customHeight="1">
      <c r="A177" s="53">
        <v>172</v>
      </c>
      <c r="B177" s="117" t="s">
        <v>119</v>
      </c>
      <c r="C177" s="117" t="s">
        <v>171</v>
      </c>
      <c r="D177" s="117" t="s">
        <v>172</v>
      </c>
      <c r="E177" s="117" t="s">
        <v>170</v>
      </c>
      <c r="F177" s="117" t="s">
        <v>48</v>
      </c>
      <c r="G177" s="119"/>
      <c r="H177" s="119"/>
      <c r="I177" s="116">
        <v>17461.31</v>
      </c>
      <c r="J177" s="119"/>
      <c r="K177" s="119"/>
      <c r="L177" s="119" t="s">
        <v>1938</v>
      </c>
      <c r="M177" s="119" t="s">
        <v>1938</v>
      </c>
    </row>
    <row r="178" spans="1:13" s="10" customFormat="1" ht="21" customHeight="1">
      <c r="A178" s="53">
        <v>173</v>
      </c>
      <c r="B178" s="118" t="s">
        <v>119</v>
      </c>
      <c r="C178" s="118" t="s">
        <v>173</v>
      </c>
      <c r="D178" s="118" t="s">
        <v>174</v>
      </c>
      <c r="E178" s="118" t="s">
        <v>175</v>
      </c>
      <c r="F178" s="118" t="s">
        <v>176</v>
      </c>
      <c r="G178" s="53"/>
      <c r="H178" s="53"/>
      <c r="I178" s="113"/>
      <c r="J178" s="53">
        <v>50000</v>
      </c>
      <c r="K178" s="53"/>
      <c r="L178" s="53" t="s">
        <v>1938</v>
      </c>
      <c r="M178" s="53" t="s">
        <v>1938</v>
      </c>
    </row>
    <row r="179" spans="1:13" s="10" customFormat="1" ht="21" customHeight="1">
      <c r="A179" s="53">
        <v>174</v>
      </c>
      <c r="B179" s="118" t="s">
        <v>119</v>
      </c>
      <c r="C179" s="118" t="s">
        <v>177</v>
      </c>
      <c r="D179" s="118" t="s">
        <v>178</v>
      </c>
      <c r="E179" s="118" t="s">
        <v>175</v>
      </c>
      <c r="F179" s="118" t="s">
        <v>176</v>
      </c>
      <c r="G179" s="53"/>
      <c r="H179" s="53"/>
      <c r="I179" s="113"/>
      <c r="J179" s="53">
        <v>150000</v>
      </c>
      <c r="K179" s="53"/>
      <c r="L179" s="53" t="s">
        <v>1938</v>
      </c>
      <c r="M179" s="53" t="s">
        <v>1938</v>
      </c>
    </row>
    <row r="180" spans="1:13" s="10" customFormat="1" ht="30.75" customHeight="1">
      <c r="A180" s="53">
        <v>175</v>
      </c>
      <c r="B180" s="118" t="s">
        <v>119</v>
      </c>
      <c r="C180" s="118" t="s">
        <v>179</v>
      </c>
      <c r="D180" s="118" t="s">
        <v>180</v>
      </c>
      <c r="E180" s="118" t="s">
        <v>181</v>
      </c>
      <c r="F180" s="118" t="s">
        <v>48</v>
      </c>
      <c r="G180" s="53"/>
      <c r="H180" s="53"/>
      <c r="I180" s="113"/>
      <c r="J180" s="53">
        <v>40000</v>
      </c>
      <c r="K180" s="53"/>
      <c r="L180" s="53" t="s">
        <v>1938</v>
      </c>
      <c r="M180" s="53" t="s">
        <v>1938</v>
      </c>
    </row>
    <row r="181" spans="1:13" s="10" customFormat="1" ht="21" customHeight="1">
      <c r="A181" s="53">
        <v>176</v>
      </c>
      <c r="B181" s="118" t="s">
        <v>119</v>
      </c>
      <c r="C181" s="118" t="s">
        <v>182</v>
      </c>
      <c r="D181" s="118" t="s">
        <v>183</v>
      </c>
      <c r="E181" s="118" t="s">
        <v>184</v>
      </c>
      <c r="F181" s="118" t="s">
        <v>48</v>
      </c>
      <c r="G181" s="53"/>
      <c r="H181" s="53"/>
      <c r="I181" s="113"/>
      <c r="J181" s="53">
        <v>15000</v>
      </c>
      <c r="K181" s="53"/>
      <c r="L181" s="53" t="s">
        <v>1938</v>
      </c>
      <c r="M181" s="53" t="s">
        <v>1938</v>
      </c>
    </row>
    <row r="182" spans="1:13" s="10" customFormat="1" ht="21" customHeight="1">
      <c r="A182" s="53">
        <v>177</v>
      </c>
      <c r="B182" s="118" t="s">
        <v>119</v>
      </c>
      <c r="C182" s="118" t="s">
        <v>185</v>
      </c>
      <c r="D182" s="118" t="s">
        <v>186</v>
      </c>
      <c r="E182" s="118" t="s">
        <v>187</v>
      </c>
      <c r="F182" s="118" t="s">
        <v>48</v>
      </c>
      <c r="G182" s="53"/>
      <c r="H182" s="53"/>
      <c r="I182" s="113"/>
      <c r="J182" s="53">
        <v>50000</v>
      </c>
      <c r="K182" s="53"/>
      <c r="L182" s="53" t="s">
        <v>1938</v>
      </c>
      <c r="M182" s="53" t="s">
        <v>1938</v>
      </c>
    </row>
    <row r="183" spans="1:13" s="10" customFormat="1" ht="30.75" customHeight="1">
      <c r="A183" s="53">
        <v>178</v>
      </c>
      <c r="B183" s="118" t="s">
        <v>119</v>
      </c>
      <c r="C183" s="118" t="s">
        <v>188</v>
      </c>
      <c r="D183" s="118" t="s">
        <v>189</v>
      </c>
      <c r="E183" s="118" t="s">
        <v>190</v>
      </c>
      <c r="F183" s="118" t="s">
        <v>48</v>
      </c>
      <c r="G183" s="53"/>
      <c r="H183" s="53"/>
      <c r="I183" s="53"/>
      <c r="J183" s="113">
        <v>90047.92</v>
      </c>
      <c r="K183" s="53"/>
      <c r="L183" s="53" t="s">
        <v>1938</v>
      </c>
      <c r="M183" s="53" t="s">
        <v>1938</v>
      </c>
    </row>
    <row r="184" spans="1:13" s="10" customFormat="1" ht="21" customHeight="1">
      <c r="A184" s="53">
        <v>179</v>
      </c>
      <c r="B184" s="118" t="s">
        <v>119</v>
      </c>
      <c r="C184" s="118" t="s">
        <v>191</v>
      </c>
      <c r="D184" s="118" t="s">
        <v>192</v>
      </c>
      <c r="E184" s="118" t="s">
        <v>190</v>
      </c>
      <c r="F184" s="118" t="s">
        <v>48</v>
      </c>
      <c r="G184" s="53"/>
      <c r="H184" s="53"/>
      <c r="I184" s="53"/>
      <c r="J184" s="113">
        <v>96590.09</v>
      </c>
      <c r="K184" s="53"/>
      <c r="L184" s="53" t="s">
        <v>1938</v>
      </c>
      <c r="M184" s="53" t="s">
        <v>1938</v>
      </c>
    </row>
    <row r="185" spans="1:13" s="10" customFormat="1" ht="21" customHeight="1">
      <c r="A185" s="53">
        <v>180</v>
      </c>
      <c r="B185" s="118" t="s">
        <v>119</v>
      </c>
      <c r="C185" s="118" t="s">
        <v>193</v>
      </c>
      <c r="D185" s="118" t="s">
        <v>194</v>
      </c>
      <c r="E185" s="118" t="s">
        <v>195</v>
      </c>
      <c r="F185" s="118" t="s">
        <v>48</v>
      </c>
      <c r="G185" s="53"/>
      <c r="H185" s="53"/>
      <c r="I185" s="53"/>
      <c r="J185" s="113">
        <v>53566.56</v>
      </c>
      <c r="K185" s="53"/>
      <c r="L185" s="53" t="s">
        <v>1938</v>
      </c>
      <c r="M185" s="53" t="s">
        <v>1938</v>
      </c>
    </row>
    <row r="186" spans="1:13" s="10" customFormat="1" ht="21" customHeight="1">
      <c r="A186" s="53">
        <v>181</v>
      </c>
      <c r="B186" s="118" t="s">
        <v>119</v>
      </c>
      <c r="C186" s="118" t="s">
        <v>196</v>
      </c>
      <c r="D186" s="118" t="s">
        <v>197</v>
      </c>
      <c r="E186" s="118" t="s">
        <v>195</v>
      </c>
      <c r="F186" s="118" t="s">
        <v>48</v>
      </c>
      <c r="G186" s="53"/>
      <c r="H186" s="53"/>
      <c r="I186" s="53"/>
      <c r="J186" s="113">
        <v>44196.72</v>
      </c>
      <c r="K186" s="53"/>
      <c r="L186" s="53" t="s">
        <v>1938</v>
      </c>
      <c r="M186" s="53" t="s">
        <v>1938</v>
      </c>
    </row>
    <row r="187" spans="1:13" s="10" customFormat="1" ht="21" customHeight="1">
      <c r="A187" s="53">
        <v>182</v>
      </c>
      <c r="B187" s="118" t="s">
        <v>119</v>
      </c>
      <c r="C187" s="118" t="s">
        <v>198</v>
      </c>
      <c r="D187" s="118" t="s">
        <v>199</v>
      </c>
      <c r="E187" s="118" t="s">
        <v>200</v>
      </c>
      <c r="F187" s="118" t="s">
        <v>48</v>
      </c>
      <c r="G187" s="53"/>
      <c r="H187" s="53"/>
      <c r="I187" s="113"/>
      <c r="J187" s="53">
        <v>80000</v>
      </c>
      <c r="K187" s="53"/>
      <c r="L187" s="53" t="s">
        <v>1938</v>
      </c>
      <c r="M187" s="53" t="s">
        <v>1938</v>
      </c>
    </row>
    <row r="188" spans="1:13" s="10" customFormat="1" ht="21" customHeight="1">
      <c r="A188" s="53">
        <v>183</v>
      </c>
      <c r="B188" s="118" t="s">
        <v>119</v>
      </c>
      <c r="C188" s="118" t="s">
        <v>201</v>
      </c>
      <c r="D188" s="118" t="s">
        <v>202</v>
      </c>
      <c r="E188" s="118" t="s">
        <v>200</v>
      </c>
      <c r="F188" s="118" t="s">
        <v>48</v>
      </c>
      <c r="G188" s="53"/>
      <c r="H188" s="53"/>
      <c r="I188" s="113"/>
      <c r="J188" s="53">
        <v>80000</v>
      </c>
      <c r="K188" s="53"/>
      <c r="L188" s="53" t="s">
        <v>1938</v>
      </c>
      <c r="M188" s="53" t="s">
        <v>1938</v>
      </c>
    </row>
    <row r="189" spans="1:13" s="10" customFormat="1" ht="21" customHeight="1">
      <c r="A189" s="53">
        <v>184</v>
      </c>
      <c r="B189" s="118" t="s">
        <v>119</v>
      </c>
      <c r="C189" s="118" t="s">
        <v>203</v>
      </c>
      <c r="D189" s="118" t="s">
        <v>204</v>
      </c>
      <c r="E189" s="118" t="s">
        <v>200</v>
      </c>
      <c r="F189" s="118" t="s">
        <v>48</v>
      </c>
      <c r="G189" s="53"/>
      <c r="H189" s="53"/>
      <c r="I189" s="113"/>
      <c r="J189" s="53">
        <v>50000</v>
      </c>
      <c r="K189" s="53"/>
      <c r="L189" s="53" t="s">
        <v>1938</v>
      </c>
      <c r="M189" s="53" t="s">
        <v>1938</v>
      </c>
    </row>
    <row r="190" spans="1:13" s="10" customFormat="1" ht="21" customHeight="1">
      <c r="A190" s="53">
        <v>185</v>
      </c>
      <c r="B190" s="118" t="s">
        <v>119</v>
      </c>
      <c r="C190" s="118" t="s">
        <v>205</v>
      </c>
      <c r="D190" s="118" t="s">
        <v>206</v>
      </c>
      <c r="E190" s="118" t="s">
        <v>200</v>
      </c>
      <c r="F190" s="118" t="s">
        <v>48</v>
      </c>
      <c r="G190" s="53"/>
      <c r="H190" s="53"/>
      <c r="I190" s="113"/>
      <c r="J190" s="53">
        <v>50000</v>
      </c>
      <c r="K190" s="53"/>
      <c r="L190" s="53" t="s">
        <v>1938</v>
      </c>
      <c r="M190" s="53" t="s">
        <v>1938</v>
      </c>
    </row>
    <row r="191" spans="1:13" s="10" customFormat="1" ht="21" customHeight="1">
      <c r="A191" s="53">
        <v>186</v>
      </c>
      <c r="B191" s="118" t="s">
        <v>119</v>
      </c>
      <c r="C191" s="118" t="s">
        <v>207</v>
      </c>
      <c r="D191" s="118" t="s">
        <v>208</v>
      </c>
      <c r="E191" s="118" t="s">
        <v>200</v>
      </c>
      <c r="F191" s="118" t="s">
        <v>48</v>
      </c>
      <c r="G191" s="53"/>
      <c r="H191" s="53"/>
      <c r="I191" s="113"/>
      <c r="J191" s="53">
        <v>50000</v>
      </c>
      <c r="K191" s="53"/>
      <c r="L191" s="53" t="s">
        <v>1938</v>
      </c>
      <c r="M191" s="53" t="s">
        <v>1938</v>
      </c>
    </row>
    <row r="192" spans="1:13" s="10" customFormat="1" ht="30.75" customHeight="1">
      <c r="A192" s="10">
        <v>187</v>
      </c>
      <c r="B192" s="118" t="s">
        <v>119</v>
      </c>
      <c r="C192" s="118" t="s">
        <v>209</v>
      </c>
      <c r="D192" s="118" t="s">
        <v>210</v>
      </c>
      <c r="E192" s="118" t="s">
        <v>200</v>
      </c>
      <c r="F192" s="118" t="s">
        <v>48</v>
      </c>
      <c r="G192" s="53"/>
      <c r="H192" s="53"/>
      <c r="I192" s="113"/>
      <c r="J192" s="53">
        <v>100000</v>
      </c>
      <c r="K192" s="53"/>
      <c r="L192" s="53" t="s">
        <v>1938</v>
      </c>
      <c r="M192" s="53" t="s">
        <v>1938</v>
      </c>
    </row>
    <row r="193" spans="1:13" s="10" customFormat="1" ht="30.75" customHeight="1">
      <c r="A193" s="10">
        <v>188</v>
      </c>
      <c r="B193" s="118" t="s">
        <v>119</v>
      </c>
      <c r="C193" s="118" t="s">
        <v>211</v>
      </c>
      <c r="D193" s="118" t="s">
        <v>212</v>
      </c>
      <c r="E193" s="118" t="s">
        <v>200</v>
      </c>
      <c r="F193" s="118" t="s">
        <v>48</v>
      </c>
      <c r="G193" s="53"/>
      <c r="H193" s="53"/>
      <c r="I193" s="113"/>
      <c r="J193" s="53">
        <v>50000</v>
      </c>
      <c r="K193" s="53"/>
      <c r="L193" s="53" t="s">
        <v>1938</v>
      </c>
      <c r="M193" s="53" t="s">
        <v>1938</v>
      </c>
    </row>
    <row r="194" spans="1:13" s="10" customFormat="1" ht="30.75" customHeight="1">
      <c r="A194" s="53">
        <v>189</v>
      </c>
      <c r="B194" s="118" t="s">
        <v>119</v>
      </c>
      <c r="C194" s="118" t="s">
        <v>213</v>
      </c>
      <c r="D194" s="118" t="s">
        <v>214</v>
      </c>
      <c r="E194" s="118" t="s">
        <v>200</v>
      </c>
      <c r="F194" s="118" t="s">
        <v>48</v>
      </c>
      <c r="G194" s="53"/>
      <c r="H194" s="53"/>
      <c r="I194" s="113"/>
      <c r="J194" s="53">
        <v>40000</v>
      </c>
      <c r="K194" s="53"/>
      <c r="L194" s="53" t="s">
        <v>1938</v>
      </c>
      <c r="M194" s="53" t="s">
        <v>1938</v>
      </c>
    </row>
    <row r="195" spans="1:13" s="10" customFormat="1" ht="30.75" customHeight="1">
      <c r="A195" s="53">
        <v>190</v>
      </c>
      <c r="B195" s="118" t="s">
        <v>119</v>
      </c>
      <c r="C195" s="118" t="s">
        <v>215</v>
      </c>
      <c r="D195" s="118" t="s">
        <v>216</v>
      </c>
      <c r="E195" s="118" t="s">
        <v>200</v>
      </c>
      <c r="F195" s="118" t="s">
        <v>48</v>
      </c>
      <c r="G195" s="53"/>
      <c r="H195" s="53"/>
      <c r="I195" s="113"/>
      <c r="J195" s="53">
        <v>40000</v>
      </c>
      <c r="K195" s="53"/>
      <c r="L195" s="53" t="s">
        <v>1938</v>
      </c>
      <c r="M195" s="53" t="s">
        <v>1938</v>
      </c>
    </row>
    <row r="196" spans="1:13" s="10" customFormat="1" ht="21" customHeight="1">
      <c r="A196" s="53">
        <v>191</v>
      </c>
      <c r="B196" s="118" t="s">
        <v>119</v>
      </c>
      <c r="C196" s="118" t="s">
        <v>217</v>
      </c>
      <c r="D196" s="118" t="s">
        <v>218</v>
      </c>
      <c r="E196" s="118" t="s">
        <v>200</v>
      </c>
      <c r="F196" s="118" t="s">
        <v>48</v>
      </c>
      <c r="G196" s="53"/>
      <c r="H196" s="53"/>
      <c r="I196" s="113"/>
      <c r="J196" s="53">
        <v>40000</v>
      </c>
      <c r="K196" s="53"/>
      <c r="L196" s="53" t="s">
        <v>1938</v>
      </c>
      <c r="M196" s="53" t="s">
        <v>1938</v>
      </c>
    </row>
    <row r="197" spans="1:13" s="10" customFormat="1" ht="21" customHeight="1">
      <c r="A197" s="53">
        <v>192</v>
      </c>
      <c r="B197" s="118" t="s">
        <v>119</v>
      </c>
      <c r="C197" s="118" t="s">
        <v>219</v>
      </c>
      <c r="D197" s="118" t="s">
        <v>220</v>
      </c>
      <c r="E197" s="118" t="s">
        <v>200</v>
      </c>
      <c r="F197" s="118" t="s">
        <v>48</v>
      </c>
      <c r="G197" s="53"/>
      <c r="H197" s="53"/>
      <c r="I197" s="113"/>
      <c r="J197" s="53">
        <v>40000</v>
      </c>
      <c r="K197" s="53"/>
      <c r="L197" s="53" t="s">
        <v>1938</v>
      </c>
      <c r="M197" s="53" t="s">
        <v>1938</v>
      </c>
    </row>
    <row r="198" spans="1:13" s="10" customFormat="1" ht="30.75" customHeight="1">
      <c r="A198" s="53">
        <v>193</v>
      </c>
      <c r="B198" s="118" t="s">
        <v>119</v>
      </c>
      <c r="C198" s="118" t="s">
        <v>221</v>
      </c>
      <c r="D198" s="118" t="s">
        <v>222</v>
      </c>
      <c r="E198" s="118" t="s">
        <v>200</v>
      </c>
      <c r="F198" s="118" t="s">
        <v>48</v>
      </c>
      <c r="G198" s="53"/>
      <c r="H198" s="53"/>
      <c r="I198" s="113"/>
      <c r="J198" s="53">
        <v>40000</v>
      </c>
      <c r="K198" s="53"/>
      <c r="L198" s="53" t="s">
        <v>1938</v>
      </c>
      <c r="M198" s="53" t="s">
        <v>1938</v>
      </c>
    </row>
    <row r="199" spans="1:13" s="10" customFormat="1" ht="21" customHeight="1">
      <c r="A199" s="53">
        <v>194</v>
      </c>
      <c r="B199" s="118" t="s">
        <v>119</v>
      </c>
      <c r="C199" s="118" t="s">
        <v>223</v>
      </c>
      <c r="D199" s="118" t="s">
        <v>224</v>
      </c>
      <c r="E199" s="118" t="s">
        <v>200</v>
      </c>
      <c r="F199" s="118" t="s">
        <v>48</v>
      </c>
      <c r="G199" s="53"/>
      <c r="H199" s="53"/>
      <c r="I199" s="113"/>
      <c r="J199" s="53">
        <v>40000</v>
      </c>
      <c r="K199" s="53"/>
      <c r="L199" s="53" t="s">
        <v>1938</v>
      </c>
      <c r="M199" s="53" t="s">
        <v>1938</v>
      </c>
    </row>
    <row r="200" spans="1:13" s="10" customFormat="1" ht="30.75" customHeight="1">
      <c r="A200" s="53">
        <v>195</v>
      </c>
      <c r="B200" s="118" t="s">
        <v>119</v>
      </c>
      <c r="C200" s="118" t="s">
        <v>225</v>
      </c>
      <c r="D200" s="118" t="s">
        <v>226</v>
      </c>
      <c r="E200" s="118" t="s">
        <v>200</v>
      </c>
      <c r="F200" s="118" t="s">
        <v>48</v>
      </c>
      <c r="G200" s="53"/>
      <c r="H200" s="53"/>
      <c r="I200" s="113"/>
      <c r="J200" s="53">
        <v>40000</v>
      </c>
      <c r="K200" s="53"/>
      <c r="L200" s="53" t="s">
        <v>1938</v>
      </c>
      <c r="M200" s="53" t="s">
        <v>1938</v>
      </c>
    </row>
    <row r="201" spans="1:13" s="10" customFormat="1" ht="21" customHeight="1">
      <c r="A201" s="53">
        <v>196</v>
      </c>
      <c r="B201" s="118" t="s">
        <v>119</v>
      </c>
      <c r="C201" s="118" t="s">
        <v>227</v>
      </c>
      <c r="D201" s="118" t="s">
        <v>228</v>
      </c>
      <c r="E201" s="118" t="s">
        <v>200</v>
      </c>
      <c r="F201" s="118" t="s">
        <v>48</v>
      </c>
      <c r="G201" s="53"/>
      <c r="H201" s="53"/>
      <c r="I201" s="113"/>
      <c r="J201" s="53">
        <v>40000</v>
      </c>
      <c r="K201" s="53"/>
      <c r="L201" s="53" t="s">
        <v>1938</v>
      </c>
      <c r="M201" s="53" t="s">
        <v>1938</v>
      </c>
    </row>
    <row r="202" spans="1:13" s="10" customFormat="1" ht="30.75" customHeight="1">
      <c r="A202" s="53">
        <v>197</v>
      </c>
      <c r="B202" s="118" t="s">
        <v>119</v>
      </c>
      <c r="C202" s="118" t="s">
        <v>231</v>
      </c>
      <c r="D202" s="118" t="s">
        <v>232</v>
      </c>
      <c r="E202" s="118" t="s">
        <v>200</v>
      </c>
      <c r="F202" s="118" t="s">
        <v>48</v>
      </c>
      <c r="G202" s="53"/>
      <c r="H202" s="53"/>
      <c r="I202" s="113"/>
      <c r="J202" s="53">
        <v>100000</v>
      </c>
      <c r="K202" s="53"/>
      <c r="L202" s="53" t="s">
        <v>1938</v>
      </c>
      <c r="M202" s="53" t="s">
        <v>1938</v>
      </c>
    </row>
    <row r="203" spans="1:13" s="10" customFormat="1" ht="21" customHeight="1">
      <c r="A203" s="53">
        <v>198</v>
      </c>
      <c r="B203" s="118" t="s">
        <v>119</v>
      </c>
      <c r="C203" s="118" t="s">
        <v>233</v>
      </c>
      <c r="D203" s="118" t="s">
        <v>234</v>
      </c>
      <c r="E203" s="118" t="s">
        <v>200</v>
      </c>
      <c r="F203" s="118" t="s">
        <v>48</v>
      </c>
      <c r="G203" s="53"/>
      <c r="H203" s="53"/>
      <c r="I203" s="113"/>
      <c r="J203" s="53">
        <v>40000</v>
      </c>
      <c r="K203" s="53"/>
      <c r="L203" s="53" t="s">
        <v>1938</v>
      </c>
      <c r="M203" s="53" t="s">
        <v>1938</v>
      </c>
    </row>
    <row r="204" spans="1:13" s="10" customFormat="1" ht="30.75" customHeight="1">
      <c r="A204" s="53">
        <v>199</v>
      </c>
      <c r="B204" s="118" t="s">
        <v>119</v>
      </c>
      <c r="C204" s="118" t="s">
        <v>235</v>
      </c>
      <c r="D204" s="118" t="s">
        <v>236</v>
      </c>
      <c r="E204" s="118" t="s">
        <v>200</v>
      </c>
      <c r="F204" s="118" t="s">
        <v>48</v>
      </c>
      <c r="G204" s="53"/>
      <c r="H204" s="53"/>
      <c r="I204" s="113"/>
      <c r="J204" s="53">
        <v>40000</v>
      </c>
      <c r="K204" s="53"/>
      <c r="L204" s="53" t="s">
        <v>1938</v>
      </c>
      <c r="M204" s="53" t="s">
        <v>1938</v>
      </c>
    </row>
    <row r="205" spans="1:13" s="10" customFormat="1" ht="30.75" customHeight="1">
      <c r="A205" s="53">
        <v>200</v>
      </c>
      <c r="B205" s="118" t="s">
        <v>119</v>
      </c>
      <c r="C205" s="118" t="s">
        <v>237</v>
      </c>
      <c r="D205" s="118" t="s">
        <v>238</v>
      </c>
      <c r="E205" s="118" t="s">
        <v>200</v>
      </c>
      <c r="F205" s="118" t="s">
        <v>48</v>
      </c>
      <c r="G205" s="53"/>
      <c r="H205" s="53"/>
      <c r="I205" s="113"/>
      <c r="J205" s="53">
        <v>40000</v>
      </c>
      <c r="K205" s="53"/>
      <c r="L205" s="53" t="s">
        <v>1938</v>
      </c>
      <c r="M205" s="53" t="s">
        <v>1938</v>
      </c>
    </row>
    <row r="206" spans="1:13" s="10" customFormat="1" ht="21" customHeight="1">
      <c r="A206" s="53">
        <v>201</v>
      </c>
      <c r="B206" s="118" t="s">
        <v>119</v>
      </c>
      <c r="C206" s="118" t="s">
        <v>239</v>
      </c>
      <c r="D206" s="118" t="s">
        <v>240</v>
      </c>
      <c r="E206" s="118" t="s">
        <v>200</v>
      </c>
      <c r="F206" s="118" t="s">
        <v>48</v>
      </c>
      <c r="G206" s="53"/>
      <c r="H206" s="53"/>
      <c r="I206" s="113"/>
      <c r="J206" s="53">
        <v>40000</v>
      </c>
      <c r="K206" s="53"/>
      <c r="L206" s="53" t="s">
        <v>1938</v>
      </c>
      <c r="M206" s="53" t="s">
        <v>1938</v>
      </c>
    </row>
    <row r="207" spans="1:13" s="10" customFormat="1" ht="21" customHeight="1">
      <c r="A207" s="53">
        <v>202</v>
      </c>
      <c r="B207" s="118" t="s">
        <v>119</v>
      </c>
      <c r="C207" s="118" t="s">
        <v>241</v>
      </c>
      <c r="D207" s="118" t="s">
        <v>242</v>
      </c>
      <c r="E207" s="118" t="s">
        <v>243</v>
      </c>
      <c r="F207" s="118" t="s">
        <v>48</v>
      </c>
      <c r="G207" s="53"/>
      <c r="H207" s="53"/>
      <c r="I207" s="113"/>
      <c r="J207" s="53">
        <v>30000</v>
      </c>
      <c r="K207" s="53"/>
      <c r="L207" s="53" t="s">
        <v>1938</v>
      </c>
      <c r="M207" s="53" t="s">
        <v>1938</v>
      </c>
    </row>
    <row r="208" spans="1:13" s="10" customFormat="1" ht="21" customHeight="1">
      <c r="A208" s="53">
        <v>203</v>
      </c>
      <c r="B208" s="118" t="s">
        <v>119</v>
      </c>
      <c r="C208" s="118" t="s">
        <v>244</v>
      </c>
      <c r="D208" s="118" t="s">
        <v>245</v>
      </c>
      <c r="E208" s="118" t="s">
        <v>243</v>
      </c>
      <c r="F208" s="118" t="s">
        <v>48</v>
      </c>
      <c r="G208" s="53"/>
      <c r="H208" s="53"/>
      <c r="I208" s="113"/>
      <c r="J208" s="53">
        <v>30000</v>
      </c>
      <c r="K208" s="53"/>
      <c r="L208" s="53" t="s">
        <v>1938</v>
      </c>
      <c r="M208" s="53" t="s">
        <v>1938</v>
      </c>
    </row>
    <row r="209" spans="1:13" s="10" customFormat="1" ht="12.75" customHeight="1">
      <c r="A209" s="53">
        <v>204</v>
      </c>
      <c r="B209" s="118" t="s">
        <v>119</v>
      </c>
      <c r="C209" s="118" t="s">
        <v>246</v>
      </c>
      <c r="D209" s="118" t="s">
        <v>247</v>
      </c>
      <c r="E209" s="118" t="s">
        <v>34</v>
      </c>
      <c r="F209" s="118" t="s">
        <v>35</v>
      </c>
      <c r="G209" s="53"/>
      <c r="H209" s="53"/>
      <c r="I209" s="113">
        <v>881641.55</v>
      </c>
      <c r="J209" s="53"/>
      <c r="K209" s="53"/>
      <c r="L209" s="53" t="s">
        <v>1938</v>
      </c>
      <c r="M209" s="53" t="s">
        <v>1938</v>
      </c>
    </row>
    <row r="210" spans="1:13" s="10" customFormat="1" ht="21" customHeight="1">
      <c r="A210" s="53">
        <v>205</v>
      </c>
      <c r="B210" s="118" t="s">
        <v>119</v>
      </c>
      <c r="C210" s="118" t="s">
        <v>248</v>
      </c>
      <c r="D210" s="118" t="s">
        <v>249</v>
      </c>
      <c r="E210" s="118" t="s">
        <v>34</v>
      </c>
      <c r="F210" s="118" t="s">
        <v>35</v>
      </c>
      <c r="G210" s="53"/>
      <c r="H210" s="53"/>
      <c r="I210" s="113">
        <v>138661.92</v>
      </c>
      <c r="J210" s="53"/>
      <c r="K210" s="53"/>
      <c r="L210" s="53" t="s">
        <v>1938</v>
      </c>
      <c r="M210" s="53" t="s">
        <v>1938</v>
      </c>
    </row>
    <row r="211" spans="1:13" s="10" customFormat="1" ht="41.25" customHeight="1">
      <c r="A211" s="53">
        <v>206</v>
      </c>
      <c r="B211" s="118" t="s">
        <v>119</v>
      </c>
      <c r="C211" s="118" t="s">
        <v>250</v>
      </c>
      <c r="D211" s="118" t="s">
        <v>251</v>
      </c>
      <c r="E211" s="118" t="s">
        <v>34</v>
      </c>
      <c r="F211" s="118" t="s">
        <v>35</v>
      </c>
      <c r="G211" s="53"/>
      <c r="H211" s="53"/>
      <c r="I211" s="113">
        <v>59639.69</v>
      </c>
      <c r="J211" s="53"/>
      <c r="K211" s="53"/>
      <c r="L211" s="53" t="s">
        <v>1938</v>
      </c>
      <c r="M211" s="53" t="s">
        <v>1938</v>
      </c>
    </row>
    <row r="212" spans="1:13" s="10" customFormat="1" ht="30.75" customHeight="1">
      <c r="A212" s="53">
        <v>207</v>
      </c>
      <c r="B212" s="118" t="s">
        <v>119</v>
      </c>
      <c r="C212" s="118" t="s">
        <v>253</v>
      </c>
      <c r="D212" s="118" t="s">
        <v>254</v>
      </c>
      <c r="E212" s="118" t="s">
        <v>255</v>
      </c>
      <c r="F212" s="118" t="s">
        <v>48</v>
      </c>
      <c r="G212" s="53"/>
      <c r="H212" s="53"/>
      <c r="I212" s="113">
        <v>5609.42</v>
      </c>
      <c r="J212" s="53"/>
      <c r="K212" s="53"/>
      <c r="L212" s="53" t="s">
        <v>1938</v>
      </c>
      <c r="M212" s="53" t="s">
        <v>1938</v>
      </c>
    </row>
    <row r="213" spans="1:13" s="10" customFormat="1" ht="21" customHeight="1">
      <c r="A213" s="53">
        <v>208</v>
      </c>
      <c r="B213" s="118" t="s">
        <v>119</v>
      </c>
      <c r="C213" s="118" t="s">
        <v>256</v>
      </c>
      <c r="D213" s="118" t="s">
        <v>257</v>
      </c>
      <c r="E213" s="118" t="s">
        <v>258</v>
      </c>
      <c r="F213" s="118" t="s">
        <v>48</v>
      </c>
      <c r="G213" s="53"/>
      <c r="H213" s="53"/>
      <c r="I213" s="113">
        <v>31483.29</v>
      </c>
      <c r="J213" s="53"/>
      <c r="K213" s="53"/>
      <c r="L213" s="53" t="s">
        <v>1938</v>
      </c>
      <c r="M213" s="53" t="s">
        <v>1938</v>
      </c>
    </row>
    <row r="214" spans="1:13" s="10" customFormat="1" ht="21" customHeight="1">
      <c r="A214" s="53">
        <v>209</v>
      </c>
      <c r="B214" s="118" t="s">
        <v>119</v>
      </c>
      <c r="C214" s="118" t="s">
        <v>259</v>
      </c>
      <c r="D214" s="118" t="s">
        <v>260</v>
      </c>
      <c r="E214" s="118" t="s">
        <v>258</v>
      </c>
      <c r="F214" s="118" t="s">
        <v>48</v>
      </c>
      <c r="G214" s="53"/>
      <c r="H214" s="53"/>
      <c r="I214" s="113">
        <v>14779.28</v>
      </c>
      <c r="J214" s="53"/>
      <c r="K214" s="53"/>
      <c r="L214" s="53" t="s">
        <v>1938</v>
      </c>
      <c r="M214" s="53" t="s">
        <v>1938</v>
      </c>
    </row>
    <row r="215" spans="1:13" s="10" customFormat="1" ht="12.75" customHeight="1">
      <c r="A215" s="53">
        <v>210</v>
      </c>
      <c r="B215" s="118" t="s">
        <v>119</v>
      </c>
      <c r="C215" s="118" t="s">
        <v>261</v>
      </c>
      <c r="D215" s="118" t="s">
        <v>262</v>
      </c>
      <c r="E215" s="118" t="s">
        <v>263</v>
      </c>
      <c r="F215" s="118" t="s">
        <v>48</v>
      </c>
      <c r="G215" s="53"/>
      <c r="H215" s="53"/>
      <c r="I215" s="113">
        <v>20958.75</v>
      </c>
      <c r="J215" s="53"/>
      <c r="K215" s="53"/>
      <c r="L215" s="53" t="s">
        <v>1938</v>
      </c>
      <c r="M215" s="53" t="s">
        <v>1938</v>
      </c>
    </row>
    <row r="216" spans="1:13" s="10" customFormat="1" ht="30.75" customHeight="1">
      <c r="A216" s="53">
        <v>211</v>
      </c>
      <c r="B216" s="118" t="s">
        <v>119</v>
      </c>
      <c r="C216" s="118" t="s">
        <v>264</v>
      </c>
      <c r="D216" s="118" t="s">
        <v>265</v>
      </c>
      <c r="E216" s="118" t="s">
        <v>107</v>
      </c>
      <c r="F216" s="118" t="s">
        <v>266</v>
      </c>
      <c r="G216" s="53"/>
      <c r="H216" s="53"/>
      <c r="I216" s="113">
        <v>88593.84</v>
      </c>
      <c r="J216" s="53"/>
      <c r="K216" s="53"/>
      <c r="L216" s="53" t="s">
        <v>1938</v>
      </c>
      <c r="M216" s="53" t="s">
        <v>1938</v>
      </c>
    </row>
    <row r="217" spans="1:13" s="10" customFormat="1" ht="21" customHeight="1">
      <c r="A217" s="53">
        <v>212</v>
      </c>
      <c r="B217" s="118" t="s">
        <v>119</v>
      </c>
      <c r="C217" s="118" t="s">
        <v>267</v>
      </c>
      <c r="D217" s="118" t="s">
        <v>268</v>
      </c>
      <c r="E217" s="118" t="s">
        <v>269</v>
      </c>
      <c r="F217" s="118" t="s">
        <v>48</v>
      </c>
      <c r="G217" s="53"/>
      <c r="H217" s="53"/>
      <c r="I217" s="113"/>
      <c r="J217" s="53">
        <v>100000</v>
      </c>
      <c r="K217" s="53"/>
      <c r="L217" s="53" t="s">
        <v>1938</v>
      </c>
      <c r="M217" s="53" t="s">
        <v>1938</v>
      </c>
    </row>
    <row r="218" spans="1:13" s="10" customFormat="1" ht="21" customHeight="1">
      <c r="A218" s="53">
        <v>213</v>
      </c>
      <c r="B218" s="118" t="s">
        <v>119</v>
      </c>
      <c r="C218" s="118" t="s">
        <v>270</v>
      </c>
      <c r="D218" s="118" t="s">
        <v>271</v>
      </c>
      <c r="E218" s="118" t="s">
        <v>272</v>
      </c>
      <c r="F218" s="118" t="s">
        <v>48</v>
      </c>
      <c r="G218" s="53"/>
      <c r="H218" s="53"/>
      <c r="I218" s="113"/>
      <c r="J218" s="53">
        <v>125000</v>
      </c>
      <c r="K218" s="53"/>
      <c r="L218" s="53" t="s">
        <v>1938</v>
      </c>
      <c r="M218" s="53" t="s">
        <v>1938</v>
      </c>
    </row>
    <row r="219" spans="1:13" s="10" customFormat="1" ht="21" customHeight="1">
      <c r="A219" s="53">
        <v>214</v>
      </c>
      <c r="B219" s="118" t="s">
        <v>119</v>
      </c>
      <c r="C219" s="118" t="s">
        <v>276</v>
      </c>
      <c r="D219" s="118" t="s">
        <v>277</v>
      </c>
      <c r="E219" s="118" t="s">
        <v>278</v>
      </c>
      <c r="F219" s="118" t="s">
        <v>48</v>
      </c>
      <c r="G219" s="53"/>
      <c r="H219" s="53"/>
      <c r="I219" s="53"/>
      <c r="J219" s="113">
        <v>78611.1</v>
      </c>
      <c r="K219" s="53"/>
      <c r="L219" s="53" t="s">
        <v>1938</v>
      </c>
      <c r="M219" s="53" t="s">
        <v>1938</v>
      </c>
    </row>
    <row r="220" spans="1:13" s="10" customFormat="1" ht="21" customHeight="1">
      <c r="A220" s="53">
        <v>215</v>
      </c>
      <c r="B220" s="118" t="s">
        <v>279</v>
      </c>
      <c r="C220" s="118" t="s">
        <v>280</v>
      </c>
      <c r="D220" s="118" t="s">
        <v>281</v>
      </c>
      <c r="E220" s="118" t="s">
        <v>282</v>
      </c>
      <c r="F220" s="118" t="s">
        <v>69</v>
      </c>
      <c r="G220" s="53"/>
      <c r="H220" s="53"/>
      <c r="I220" s="113"/>
      <c r="J220" s="53">
        <v>30000</v>
      </c>
      <c r="K220" s="53"/>
      <c r="L220" s="53" t="s">
        <v>1938</v>
      </c>
      <c r="M220" s="53" t="s">
        <v>1938</v>
      </c>
    </row>
    <row r="221" spans="1:13" s="10" customFormat="1" ht="21" customHeight="1">
      <c r="A221" s="53">
        <v>216</v>
      </c>
      <c r="B221" s="118" t="s">
        <v>283</v>
      </c>
      <c r="C221" s="118" t="s">
        <v>284</v>
      </c>
      <c r="D221" s="118" t="s">
        <v>285</v>
      </c>
      <c r="E221" s="118" t="s">
        <v>286</v>
      </c>
      <c r="F221" s="118" t="s">
        <v>266</v>
      </c>
      <c r="G221" s="53"/>
      <c r="H221" s="53"/>
      <c r="I221" s="113">
        <v>19622.85</v>
      </c>
      <c r="J221" s="53"/>
      <c r="K221" s="53" t="s">
        <v>1938</v>
      </c>
      <c r="L221" s="53"/>
      <c r="M221" s="53" t="s">
        <v>1940</v>
      </c>
    </row>
    <row r="222" spans="1:13" s="10" customFormat="1" ht="21" customHeight="1">
      <c r="A222" s="53">
        <v>217</v>
      </c>
      <c r="B222" s="118" t="s">
        <v>283</v>
      </c>
      <c r="C222" s="118" t="s">
        <v>294</v>
      </c>
      <c r="D222" s="118" t="s">
        <v>295</v>
      </c>
      <c r="E222" s="118" t="s">
        <v>296</v>
      </c>
      <c r="F222" s="118" t="s">
        <v>48</v>
      </c>
      <c r="G222" s="53"/>
      <c r="H222" s="53"/>
      <c r="I222" s="113">
        <v>84968.86</v>
      </c>
      <c r="J222" s="53"/>
      <c r="K222" s="53"/>
      <c r="L222" s="53" t="s">
        <v>1938</v>
      </c>
      <c r="M222" s="53" t="s">
        <v>1938</v>
      </c>
    </row>
    <row r="223" spans="1:13" s="10" customFormat="1" ht="21" customHeight="1">
      <c r="A223" s="53">
        <v>218</v>
      </c>
      <c r="B223" s="118" t="s">
        <v>283</v>
      </c>
      <c r="C223" s="118" t="s">
        <v>297</v>
      </c>
      <c r="D223" s="118" t="s">
        <v>298</v>
      </c>
      <c r="E223" s="118" t="s">
        <v>296</v>
      </c>
      <c r="F223" s="118" t="s">
        <v>48</v>
      </c>
      <c r="G223" s="53"/>
      <c r="H223" s="53"/>
      <c r="I223" s="113">
        <v>96556.27</v>
      </c>
      <c r="J223" s="53"/>
      <c r="K223" s="53"/>
      <c r="L223" s="53" t="s">
        <v>1938</v>
      </c>
      <c r="M223" s="53" t="s">
        <v>1938</v>
      </c>
    </row>
    <row r="224" spans="1:13" s="10" customFormat="1" ht="21" customHeight="1">
      <c r="A224" s="53">
        <v>219</v>
      </c>
      <c r="B224" s="118" t="s">
        <v>283</v>
      </c>
      <c r="C224" s="118" t="s">
        <v>299</v>
      </c>
      <c r="D224" s="118" t="s">
        <v>300</v>
      </c>
      <c r="E224" s="118" t="s">
        <v>296</v>
      </c>
      <c r="F224" s="118" t="s">
        <v>48</v>
      </c>
      <c r="G224" s="53"/>
      <c r="H224" s="53"/>
      <c r="I224" s="113">
        <v>15787.35</v>
      </c>
      <c r="J224" s="53"/>
      <c r="K224" s="53"/>
      <c r="L224" s="53" t="s">
        <v>1938</v>
      </c>
      <c r="M224" s="53" t="s">
        <v>1938</v>
      </c>
    </row>
    <row r="225" spans="1:13" s="10" customFormat="1" ht="21" customHeight="1">
      <c r="A225" s="53">
        <v>220</v>
      </c>
      <c r="B225" s="118" t="s">
        <v>283</v>
      </c>
      <c r="C225" s="118" t="s">
        <v>301</v>
      </c>
      <c r="D225" s="118" t="s">
        <v>302</v>
      </c>
      <c r="E225" s="118" t="s">
        <v>303</v>
      </c>
      <c r="F225" s="118" t="s">
        <v>48</v>
      </c>
      <c r="G225" s="53"/>
      <c r="H225" s="53"/>
      <c r="I225" s="53"/>
      <c r="J225" s="113">
        <v>22464.14</v>
      </c>
      <c r="K225" s="53"/>
      <c r="L225" s="53" t="s">
        <v>1938</v>
      </c>
      <c r="M225" s="53" t="s">
        <v>1938</v>
      </c>
    </row>
    <row r="226" spans="1:13" s="10" customFormat="1" ht="21" customHeight="1">
      <c r="A226" s="53">
        <v>221</v>
      </c>
      <c r="B226" s="118" t="s">
        <v>283</v>
      </c>
      <c r="C226" s="118" t="s">
        <v>304</v>
      </c>
      <c r="D226" s="118" t="s">
        <v>305</v>
      </c>
      <c r="E226" s="118" t="s">
        <v>303</v>
      </c>
      <c r="F226" s="118" t="s">
        <v>48</v>
      </c>
      <c r="G226" s="53"/>
      <c r="H226" s="53"/>
      <c r="I226" s="53"/>
      <c r="J226" s="113">
        <v>35439.14</v>
      </c>
      <c r="K226" s="53"/>
      <c r="L226" s="53" t="s">
        <v>1938</v>
      </c>
      <c r="M226" s="53" t="s">
        <v>1938</v>
      </c>
    </row>
    <row r="227" spans="1:13" s="10" customFormat="1" ht="30.75" customHeight="1">
      <c r="A227" s="53">
        <v>222</v>
      </c>
      <c r="B227" s="118" t="s">
        <v>283</v>
      </c>
      <c r="C227" s="118" t="s">
        <v>306</v>
      </c>
      <c r="D227" s="118" t="s">
        <v>307</v>
      </c>
      <c r="E227" s="118" t="s">
        <v>308</v>
      </c>
      <c r="F227" s="118" t="s">
        <v>266</v>
      </c>
      <c r="G227" s="53"/>
      <c r="H227" s="53"/>
      <c r="I227" s="113">
        <v>7910</v>
      </c>
      <c r="J227" s="53"/>
      <c r="K227" s="53" t="s">
        <v>1938</v>
      </c>
      <c r="L227" s="53"/>
      <c r="M227" s="53" t="s">
        <v>1938</v>
      </c>
    </row>
    <row r="228" spans="1:13" s="10" customFormat="1" ht="21" customHeight="1">
      <c r="A228" s="53">
        <v>223</v>
      </c>
      <c r="B228" s="118" t="s">
        <v>283</v>
      </c>
      <c r="C228" s="118" t="s">
        <v>309</v>
      </c>
      <c r="D228" s="118" t="s">
        <v>310</v>
      </c>
      <c r="E228" s="118" t="s">
        <v>311</v>
      </c>
      <c r="F228" s="118" t="s">
        <v>48</v>
      </c>
      <c r="G228" s="53"/>
      <c r="H228" s="53"/>
      <c r="I228" s="113">
        <v>20925</v>
      </c>
      <c r="J228" s="53"/>
      <c r="K228" s="53" t="s">
        <v>1938</v>
      </c>
      <c r="L228" s="53"/>
      <c r="M228" s="53" t="s">
        <v>1938</v>
      </c>
    </row>
    <row r="229" spans="1:13" s="10" customFormat="1" ht="12.75" customHeight="1">
      <c r="A229" s="53">
        <v>224</v>
      </c>
      <c r="B229" s="118" t="s">
        <v>283</v>
      </c>
      <c r="C229" s="118" t="s">
        <v>312</v>
      </c>
      <c r="D229" s="118" t="s">
        <v>313</v>
      </c>
      <c r="E229" s="118" t="s">
        <v>314</v>
      </c>
      <c r="F229" s="118" t="s">
        <v>103</v>
      </c>
      <c r="G229" s="53"/>
      <c r="H229" s="53"/>
      <c r="I229" s="113"/>
      <c r="J229" s="53">
        <v>20000</v>
      </c>
      <c r="K229" s="53" t="s">
        <v>1938</v>
      </c>
      <c r="L229" s="53"/>
      <c r="M229" s="53" t="s">
        <v>1940</v>
      </c>
    </row>
    <row r="230" spans="1:13" s="10" customFormat="1" ht="12.75" customHeight="1">
      <c r="A230" s="53">
        <v>225</v>
      </c>
      <c r="B230" s="118" t="s">
        <v>283</v>
      </c>
      <c r="C230" s="118" t="s">
        <v>315</v>
      </c>
      <c r="D230" s="25" t="s">
        <v>316</v>
      </c>
      <c r="E230" s="25" t="s">
        <v>317</v>
      </c>
      <c r="F230" s="25" t="s">
        <v>48</v>
      </c>
      <c r="G230" s="53"/>
      <c r="H230" s="53"/>
      <c r="I230" s="111"/>
      <c r="J230" s="53">
        <v>8000</v>
      </c>
      <c r="K230" s="53"/>
      <c r="L230" s="53" t="s">
        <v>1938</v>
      </c>
      <c r="M230" s="53" t="s">
        <v>1938</v>
      </c>
    </row>
    <row r="231" spans="1:13" s="10" customFormat="1" ht="21" customHeight="1">
      <c r="A231" s="53">
        <v>226</v>
      </c>
      <c r="B231" s="118" t="s">
        <v>318</v>
      </c>
      <c r="C231" s="118" t="s">
        <v>319</v>
      </c>
      <c r="D231" s="25" t="s">
        <v>320</v>
      </c>
      <c r="E231" s="25" t="s">
        <v>321</v>
      </c>
      <c r="F231" s="25" t="s">
        <v>266</v>
      </c>
      <c r="G231" s="53"/>
      <c r="H231" s="53"/>
      <c r="I231" s="111">
        <v>5600</v>
      </c>
      <c r="J231" s="53"/>
      <c r="K231" s="53" t="s">
        <v>1938</v>
      </c>
      <c r="L231" s="53"/>
      <c r="M231" s="53" t="s">
        <v>1940</v>
      </c>
    </row>
    <row r="232" spans="1:13" s="115" customFormat="1" ht="31.5" customHeight="1">
      <c r="A232" s="29"/>
      <c r="B232" s="25"/>
      <c r="C232" s="25" t="s">
        <v>252</v>
      </c>
      <c r="D232" s="25" t="s">
        <v>1943</v>
      </c>
      <c r="E232" s="25">
        <v>2011</v>
      </c>
      <c r="F232" s="25" t="s">
        <v>1944</v>
      </c>
      <c r="G232" s="113"/>
      <c r="H232" s="118"/>
      <c r="I232" s="113">
        <v>5609.42</v>
      </c>
      <c r="J232" s="113"/>
      <c r="K232" s="53"/>
      <c r="L232" s="53" t="s">
        <v>1938</v>
      </c>
      <c r="M232" s="53" t="s">
        <v>1938</v>
      </c>
    </row>
    <row r="233" spans="1:13" s="10" customFormat="1" ht="52.5" customHeight="1">
      <c r="A233" s="24" t="s">
        <v>12</v>
      </c>
      <c r="B233" s="24" t="s">
        <v>1146</v>
      </c>
      <c r="C233" s="24" t="s">
        <v>12</v>
      </c>
      <c r="D233" s="24" t="s">
        <v>12</v>
      </c>
      <c r="E233" s="24" t="s">
        <v>12</v>
      </c>
      <c r="F233" s="24" t="s">
        <v>12</v>
      </c>
      <c r="G233" s="112"/>
      <c r="H233" s="112"/>
      <c r="I233" s="112">
        <f>SUM(I140:I232)</f>
        <v>1829639.5700000003</v>
      </c>
      <c r="J233" s="112">
        <f>SUM(J140:J232)</f>
        <v>3726865.6400000006</v>
      </c>
      <c r="K233" s="53"/>
      <c r="L233" s="53"/>
      <c r="M233" s="53"/>
    </row>
    <row r="234" spans="1:13" s="10" customFormat="1" ht="21" customHeight="1">
      <c r="A234" s="10">
        <v>227</v>
      </c>
      <c r="B234" s="25" t="s">
        <v>323</v>
      </c>
      <c r="C234" s="25" t="s">
        <v>324</v>
      </c>
      <c r="D234" s="25" t="s">
        <v>325</v>
      </c>
      <c r="E234" s="25" t="s">
        <v>326</v>
      </c>
      <c r="F234" s="25" t="s">
        <v>29</v>
      </c>
      <c r="G234" s="113">
        <v>20</v>
      </c>
      <c r="H234" s="118" t="s">
        <v>30</v>
      </c>
      <c r="I234" s="113">
        <v>16600</v>
      </c>
      <c r="J234" s="113"/>
      <c r="K234" s="53" t="s">
        <v>1938</v>
      </c>
      <c r="L234" s="53"/>
      <c r="M234" s="53" t="s">
        <v>1938</v>
      </c>
    </row>
    <row r="235" spans="1:13" s="10" customFormat="1" ht="21" customHeight="1">
      <c r="A235" s="53">
        <v>228</v>
      </c>
      <c r="B235" s="25" t="s">
        <v>323</v>
      </c>
      <c r="C235" s="25" t="s">
        <v>327</v>
      </c>
      <c r="D235" s="25" t="s">
        <v>328</v>
      </c>
      <c r="E235" s="25" t="s">
        <v>329</v>
      </c>
      <c r="F235" s="25" t="s">
        <v>117</v>
      </c>
      <c r="G235" s="113">
        <v>20</v>
      </c>
      <c r="H235" s="118" t="s">
        <v>118</v>
      </c>
      <c r="I235" s="113">
        <v>9272.07</v>
      </c>
      <c r="J235" s="113"/>
      <c r="K235" s="53" t="s">
        <v>1938</v>
      </c>
      <c r="L235" s="53"/>
      <c r="M235" s="53" t="s">
        <v>1940</v>
      </c>
    </row>
    <row r="236" spans="1:13" s="10" customFormat="1" ht="12.75" customHeight="1">
      <c r="A236" s="53">
        <v>229</v>
      </c>
      <c r="B236" s="25" t="s">
        <v>323</v>
      </c>
      <c r="C236" s="25" t="s">
        <v>330</v>
      </c>
      <c r="D236" s="25" t="s">
        <v>331</v>
      </c>
      <c r="E236" s="25" t="s">
        <v>332</v>
      </c>
      <c r="F236" s="25" t="s">
        <v>103</v>
      </c>
      <c r="G236" s="113">
        <v>20</v>
      </c>
      <c r="H236" s="118" t="s">
        <v>27</v>
      </c>
      <c r="I236" s="113"/>
      <c r="J236" s="113">
        <v>94902</v>
      </c>
      <c r="K236" s="53"/>
      <c r="L236" s="53" t="s">
        <v>1938</v>
      </c>
      <c r="M236" s="53" t="s">
        <v>1940</v>
      </c>
    </row>
    <row r="237" spans="1:13" s="120" customFormat="1" ht="21" customHeight="1">
      <c r="A237" s="53">
        <v>230</v>
      </c>
      <c r="B237" s="25" t="s">
        <v>323</v>
      </c>
      <c r="C237" s="25" t="s">
        <v>334</v>
      </c>
      <c r="D237" s="25" t="s">
        <v>335</v>
      </c>
      <c r="E237" s="25" t="s">
        <v>336</v>
      </c>
      <c r="F237" s="25" t="s">
        <v>333</v>
      </c>
      <c r="G237" s="113">
        <v>20</v>
      </c>
      <c r="H237" s="118" t="s">
        <v>49</v>
      </c>
      <c r="I237" s="113">
        <v>13712.8</v>
      </c>
      <c r="J237" s="113"/>
      <c r="K237" s="132"/>
      <c r="L237" s="132" t="s">
        <v>1938</v>
      </c>
      <c r="M237" s="132" t="s">
        <v>1938</v>
      </c>
    </row>
    <row r="238" spans="1:13" s="120" customFormat="1" ht="21" customHeight="1">
      <c r="A238" s="132">
        <v>231</v>
      </c>
      <c r="B238" s="25" t="s">
        <v>323</v>
      </c>
      <c r="C238" s="25" t="s">
        <v>337</v>
      </c>
      <c r="D238" s="118" t="s">
        <v>338</v>
      </c>
      <c r="E238" s="118" t="s">
        <v>339</v>
      </c>
      <c r="F238" s="118" t="s">
        <v>333</v>
      </c>
      <c r="G238" s="113">
        <v>20</v>
      </c>
      <c r="H238" s="118" t="s">
        <v>49</v>
      </c>
      <c r="I238" s="113">
        <v>11700</v>
      </c>
      <c r="J238" s="113"/>
      <c r="K238" s="132"/>
      <c r="L238" s="132" t="s">
        <v>1938</v>
      </c>
      <c r="M238" s="132" t="s">
        <v>1938</v>
      </c>
    </row>
    <row r="239" spans="1:13" s="10" customFormat="1" ht="21" customHeight="1">
      <c r="A239" s="114">
        <v>232</v>
      </c>
      <c r="B239" s="25" t="s">
        <v>323</v>
      </c>
      <c r="C239" s="25" t="s">
        <v>340</v>
      </c>
      <c r="D239" s="118" t="s">
        <v>341</v>
      </c>
      <c r="E239" s="118" t="s">
        <v>342</v>
      </c>
      <c r="F239" s="118" t="s">
        <v>343</v>
      </c>
      <c r="G239" s="113">
        <v>20</v>
      </c>
      <c r="H239" s="118" t="s">
        <v>344</v>
      </c>
      <c r="I239" s="113">
        <v>14221.6</v>
      </c>
      <c r="J239" s="113"/>
      <c r="K239" s="53"/>
      <c r="L239" s="53" t="s">
        <v>1938</v>
      </c>
      <c r="M239" s="53" t="s">
        <v>1940</v>
      </c>
    </row>
    <row r="240" spans="1:13" s="10" customFormat="1" ht="12.75" customHeight="1">
      <c r="A240" s="29">
        <v>233</v>
      </c>
      <c r="B240" s="25" t="s">
        <v>323</v>
      </c>
      <c r="C240" s="25" t="s">
        <v>345</v>
      </c>
      <c r="D240" s="118" t="s">
        <v>346</v>
      </c>
      <c r="E240" s="118" t="s">
        <v>347</v>
      </c>
      <c r="F240" s="118" t="s">
        <v>266</v>
      </c>
      <c r="G240" s="113">
        <v>20</v>
      </c>
      <c r="H240" s="118" t="s">
        <v>287</v>
      </c>
      <c r="I240" s="113">
        <v>11810</v>
      </c>
      <c r="J240" s="113"/>
      <c r="K240" s="53" t="s">
        <v>1938</v>
      </c>
      <c r="L240" s="53"/>
      <c r="M240" s="53" t="s">
        <v>1938</v>
      </c>
    </row>
    <row r="241" spans="1:13" s="10" customFormat="1" ht="21" customHeight="1">
      <c r="A241" s="29">
        <v>234</v>
      </c>
      <c r="B241" s="25" t="s">
        <v>323</v>
      </c>
      <c r="C241" s="25" t="s">
        <v>348</v>
      </c>
      <c r="D241" s="118" t="s">
        <v>349</v>
      </c>
      <c r="E241" s="118" t="s">
        <v>350</v>
      </c>
      <c r="F241" s="118" t="s">
        <v>266</v>
      </c>
      <c r="G241" s="113">
        <v>20</v>
      </c>
      <c r="H241" s="118" t="s">
        <v>287</v>
      </c>
      <c r="I241" s="113">
        <v>25850</v>
      </c>
      <c r="J241" s="113"/>
      <c r="K241" s="53" t="s">
        <v>1938</v>
      </c>
      <c r="L241" s="53"/>
      <c r="M241" s="53" t="s">
        <v>1940</v>
      </c>
    </row>
    <row r="242" spans="1:13" s="10" customFormat="1" ht="21" customHeight="1">
      <c r="A242" s="29">
        <v>235</v>
      </c>
      <c r="B242" s="25" t="s">
        <v>323</v>
      </c>
      <c r="C242" s="25" t="s">
        <v>351</v>
      </c>
      <c r="D242" s="118" t="s">
        <v>352</v>
      </c>
      <c r="E242" s="118" t="s">
        <v>353</v>
      </c>
      <c r="F242" s="118" t="s">
        <v>266</v>
      </c>
      <c r="G242" s="113">
        <v>20</v>
      </c>
      <c r="H242" s="118" t="s">
        <v>287</v>
      </c>
      <c r="I242" s="113">
        <v>47570</v>
      </c>
      <c r="J242" s="113"/>
      <c r="K242" s="53"/>
      <c r="L242" s="53" t="s">
        <v>1938</v>
      </c>
      <c r="M242" s="53" t="s">
        <v>1940</v>
      </c>
    </row>
    <row r="243" spans="1:13" s="10" customFormat="1" ht="12.75" customHeight="1">
      <c r="A243" s="29">
        <v>236</v>
      </c>
      <c r="B243" s="25" t="s">
        <v>323</v>
      </c>
      <c r="C243" s="25" t="s">
        <v>354</v>
      </c>
      <c r="D243" s="118" t="s">
        <v>355</v>
      </c>
      <c r="E243" s="118" t="s">
        <v>353</v>
      </c>
      <c r="F243" s="118" t="s">
        <v>266</v>
      </c>
      <c r="G243" s="113">
        <v>20</v>
      </c>
      <c r="H243" s="118" t="s">
        <v>287</v>
      </c>
      <c r="I243" s="113">
        <v>13112</v>
      </c>
      <c r="J243" s="113"/>
      <c r="K243" s="53"/>
      <c r="L243" s="53" t="s">
        <v>1938</v>
      </c>
      <c r="M243" s="53" t="s">
        <v>1940</v>
      </c>
    </row>
    <row r="244" spans="1:13" s="10" customFormat="1" ht="21" customHeight="1">
      <c r="A244" s="29">
        <v>237</v>
      </c>
      <c r="B244" s="25" t="s">
        <v>323</v>
      </c>
      <c r="C244" s="25" t="s">
        <v>356</v>
      </c>
      <c r="D244" s="118" t="s">
        <v>357</v>
      </c>
      <c r="E244" s="118" t="s">
        <v>358</v>
      </c>
      <c r="F244" s="118" t="s">
        <v>69</v>
      </c>
      <c r="G244" s="113">
        <v>20</v>
      </c>
      <c r="H244" s="118" t="s">
        <v>36</v>
      </c>
      <c r="I244" s="53"/>
      <c r="J244" s="113">
        <v>31500</v>
      </c>
      <c r="K244" s="53"/>
      <c r="L244" s="53" t="s">
        <v>1938</v>
      </c>
      <c r="M244" s="53" t="s">
        <v>1938</v>
      </c>
    </row>
    <row r="245" spans="1:13" s="10" customFormat="1" ht="21" customHeight="1">
      <c r="A245" s="29">
        <v>238</v>
      </c>
      <c r="B245" s="25" t="s">
        <v>323</v>
      </c>
      <c r="C245" s="25" t="s">
        <v>359</v>
      </c>
      <c r="D245" s="118" t="s">
        <v>360</v>
      </c>
      <c r="E245" s="118" t="s">
        <v>361</v>
      </c>
      <c r="F245" s="118" t="s">
        <v>266</v>
      </c>
      <c r="G245" s="113">
        <v>20</v>
      </c>
      <c r="H245" s="118" t="s">
        <v>287</v>
      </c>
      <c r="I245" s="113">
        <v>443658.69</v>
      </c>
      <c r="J245" s="113"/>
      <c r="K245" s="53" t="s">
        <v>1938</v>
      </c>
      <c r="L245" s="53"/>
      <c r="M245" s="53" t="s">
        <v>1938</v>
      </c>
    </row>
    <row r="246" spans="1:13" s="10" customFormat="1" ht="12.75" customHeight="1">
      <c r="A246" s="29">
        <v>239</v>
      </c>
      <c r="B246" s="25" t="s">
        <v>362</v>
      </c>
      <c r="C246" s="25" t="s">
        <v>363</v>
      </c>
      <c r="D246" s="25" t="s">
        <v>364</v>
      </c>
      <c r="E246" s="118" t="s">
        <v>365</v>
      </c>
      <c r="F246" s="118" t="s">
        <v>117</v>
      </c>
      <c r="G246" s="113">
        <v>25</v>
      </c>
      <c r="H246" s="118" t="s">
        <v>118</v>
      </c>
      <c r="I246" s="113"/>
      <c r="J246" s="113">
        <v>5000</v>
      </c>
      <c r="K246" s="53"/>
      <c r="L246" s="53" t="s">
        <v>1938</v>
      </c>
      <c r="M246" s="53" t="s">
        <v>1940</v>
      </c>
    </row>
    <row r="247" spans="1:13" s="10" customFormat="1" ht="21" customHeight="1">
      <c r="A247" s="29">
        <v>240</v>
      </c>
      <c r="B247" s="25" t="s">
        <v>362</v>
      </c>
      <c r="C247" s="25" t="s">
        <v>366</v>
      </c>
      <c r="D247" s="25" t="s">
        <v>367</v>
      </c>
      <c r="E247" s="118" t="s">
        <v>368</v>
      </c>
      <c r="F247" s="118" t="s">
        <v>117</v>
      </c>
      <c r="G247" s="113">
        <v>25</v>
      </c>
      <c r="H247" s="118" t="s">
        <v>118</v>
      </c>
      <c r="I247" s="113"/>
      <c r="J247" s="113">
        <v>5000</v>
      </c>
      <c r="K247" s="53"/>
      <c r="L247" s="53" t="s">
        <v>1938</v>
      </c>
      <c r="M247" s="53" t="s">
        <v>1938</v>
      </c>
    </row>
    <row r="248" spans="1:13" s="10" customFormat="1" ht="12.75" customHeight="1">
      <c r="A248" s="29">
        <v>241</v>
      </c>
      <c r="B248" s="25" t="s">
        <v>362</v>
      </c>
      <c r="C248" s="25" t="s">
        <v>369</v>
      </c>
      <c r="D248" s="25" t="s">
        <v>370</v>
      </c>
      <c r="E248" s="25" t="s">
        <v>371</v>
      </c>
      <c r="F248" s="25" t="s">
        <v>117</v>
      </c>
      <c r="G248" s="113">
        <v>25</v>
      </c>
      <c r="H248" s="118" t="s">
        <v>118</v>
      </c>
      <c r="I248" s="113"/>
      <c r="J248" s="113">
        <v>7000</v>
      </c>
      <c r="K248" s="53"/>
      <c r="L248" s="53" t="s">
        <v>1938</v>
      </c>
      <c r="M248" s="53" t="s">
        <v>1940</v>
      </c>
    </row>
    <row r="249" spans="1:13" s="10" customFormat="1" ht="21" customHeight="1">
      <c r="A249" s="29">
        <v>242</v>
      </c>
      <c r="B249" s="25" t="s">
        <v>362</v>
      </c>
      <c r="C249" s="25" t="s">
        <v>372</v>
      </c>
      <c r="D249" s="25" t="s">
        <v>373</v>
      </c>
      <c r="E249" s="25" t="s">
        <v>374</v>
      </c>
      <c r="F249" s="118" t="s">
        <v>117</v>
      </c>
      <c r="G249" s="113">
        <v>25</v>
      </c>
      <c r="H249" s="118" t="s">
        <v>118</v>
      </c>
      <c r="I249" s="113"/>
      <c r="J249" s="113">
        <v>150000</v>
      </c>
      <c r="K249" s="53"/>
      <c r="L249" s="53" t="s">
        <v>1938</v>
      </c>
      <c r="M249" s="53" t="s">
        <v>1940</v>
      </c>
    </row>
    <row r="250" spans="1:13" s="10" customFormat="1" ht="21" customHeight="1">
      <c r="A250" s="29">
        <v>243</v>
      </c>
      <c r="B250" s="25" t="s">
        <v>362</v>
      </c>
      <c r="C250" s="25" t="s">
        <v>375</v>
      </c>
      <c r="D250" s="25" t="s">
        <v>376</v>
      </c>
      <c r="E250" s="25" t="s">
        <v>377</v>
      </c>
      <c r="F250" s="118" t="s">
        <v>117</v>
      </c>
      <c r="G250" s="113">
        <v>25</v>
      </c>
      <c r="H250" s="118" t="s">
        <v>118</v>
      </c>
      <c r="I250" s="113"/>
      <c r="J250" s="113">
        <v>8000</v>
      </c>
      <c r="K250" s="53"/>
      <c r="L250" s="53" t="s">
        <v>1938</v>
      </c>
      <c r="M250" s="53" t="s">
        <v>1940</v>
      </c>
    </row>
    <row r="251" spans="1:13" s="10" customFormat="1" ht="21" customHeight="1">
      <c r="A251" s="29">
        <v>244</v>
      </c>
      <c r="B251" s="25" t="s">
        <v>362</v>
      </c>
      <c r="C251" s="25" t="s">
        <v>379</v>
      </c>
      <c r="D251" s="25" t="s">
        <v>380</v>
      </c>
      <c r="E251" s="25" t="s">
        <v>381</v>
      </c>
      <c r="F251" s="118" t="s">
        <v>117</v>
      </c>
      <c r="G251" s="113">
        <v>25</v>
      </c>
      <c r="H251" s="118" t="s">
        <v>118</v>
      </c>
      <c r="I251" s="113"/>
      <c r="J251" s="113">
        <v>15000</v>
      </c>
      <c r="K251" s="53"/>
      <c r="L251" s="53" t="s">
        <v>1938</v>
      </c>
      <c r="M251" s="53" t="s">
        <v>1940</v>
      </c>
    </row>
    <row r="252" spans="1:13" s="10" customFormat="1" ht="21" customHeight="1">
      <c r="A252" s="29">
        <v>245</v>
      </c>
      <c r="B252" s="25" t="s">
        <v>362</v>
      </c>
      <c r="C252" s="25" t="s">
        <v>382</v>
      </c>
      <c r="D252" s="25" t="s">
        <v>383</v>
      </c>
      <c r="E252" s="25" t="s">
        <v>384</v>
      </c>
      <c r="F252" s="118" t="s">
        <v>117</v>
      </c>
      <c r="G252" s="113">
        <v>25</v>
      </c>
      <c r="H252" s="118" t="s">
        <v>118</v>
      </c>
      <c r="I252" s="113">
        <v>15000</v>
      </c>
      <c r="J252" s="113"/>
      <c r="K252" s="53"/>
      <c r="L252" s="53" t="s">
        <v>1938</v>
      </c>
      <c r="M252" s="53" t="s">
        <v>1940</v>
      </c>
    </row>
    <row r="253" spans="1:13" s="10" customFormat="1" ht="12.75" customHeight="1">
      <c r="A253" s="29">
        <v>246</v>
      </c>
      <c r="B253" s="25" t="s">
        <v>362</v>
      </c>
      <c r="C253" s="25" t="s">
        <v>386</v>
      </c>
      <c r="D253" s="25" t="s">
        <v>387</v>
      </c>
      <c r="E253" s="25" t="s">
        <v>388</v>
      </c>
      <c r="F253" s="118" t="s">
        <v>117</v>
      </c>
      <c r="G253" s="113">
        <v>25</v>
      </c>
      <c r="H253" s="118" t="s">
        <v>118</v>
      </c>
      <c r="I253" s="113"/>
      <c r="J253" s="113">
        <v>100000</v>
      </c>
      <c r="K253" s="53"/>
      <c r="L253" s="53" t="s">
        <v>1938</v>
      </c>
      <c r="M253" s="53" t="s">
        <v>1940</v>
      </c>
    </row>
    <row r="254" spans="1:13" s="10" customFormat="1" ht="12.75" customHeight="1">
      <c r="A254" s="29">
        <v>247</v>
      </c>
      <c r="B254" s="25" t="s">
        <v>362</v>
      </c>
      <c r="C254" s="25" t="s">
        <v>389</v>
      </c>
      <c r="D254" s="25" t="s">
        <v>390</v>
      </c>
      <c r="E254" s="25" t="s">
        <v>391</v>
      </c>
      <c r="F254" s="25" t="s">
        <v>117</v>
      </c>
      <c r="G254" s="113">
        <v>25</v>
      </c>
      <c r="H254" s="118" t="s">
        <v>118</v>
      </c>
      <c r="I254" s="113"/>
      <c r="J254" s="113">
        <v>80000</v>
      </c>
      <c r="K254" s="53"/>
      <c r="L254" s="53" t="s">
        <v>1938</v>
      </c>
      <c r="M254" s="53" t="s">
        <v>1940</v>
      </c>
    </row>
    <row r="255" spans="1:13" s="120" customFormat="1" ht="21" customHeight="1">
      <c r="A255" s="29">
        <v>248</v>
      </c>
      <c r="B255" s="25" t="s">
        <v>362</v>
      </c>
      <c r="C255" s="25" t="s">
        <v>392</v>
      </c>
      <c r="D255" s="25" t="s">
        <v>393</v>
      </c>
      <c r="E255" s="25" t="s">
        <v>394</v>
      </c>
      <c r="F255" s="25" t="s">
        <v>117</v>
      </c>
      <c r="G255" s="113">
        <v>20</v>
      </c>
      <c r="H255" s="118" t="s">
        <v>118</v>
      </c>
      <c r="I255" s="113">
        <v>5673.5</v>
      </c>
      <c r="J255" s="113"/>
      <c r="K255" s="132"/>
      <c r="L255" s="132" t="s">
        <v>1938</v>
      </c>
      <c r="M255" s="132" t="s">
        <v>1938</v>
      </c>
    </row>
    <row r="256" spans="1:13" s="10" customFormat="1" ht="21" customHeight="1">
      <c r="A256" s="133">
        <v>249</v>
      </c>
      <c r="B256" s="25" t="s">
        <v>362</v>
      </c>
      <c r="C256" s="25" t="s">
        <v>395</v>
      </c>
      <c r="D256" s="25" t="s">
        <v>396</v>
      </c>
      <c r="E256" s="25" t="s">
        <v>397</v>
      </c>
      <c r="F256" s="25" t="s">
        <v>117</v>
      </c>
      <c r="G256" s="113">
        <v>25</v>
      </c>
      <c r="H256" s="118" t="s">
        <v>118</v>
      </c>
      <c r="I256" s="113">
        <v>7499</v>
      </c>
      <c r="J256" s="113"/>
      <c r="K256" s="53"/>
      <c r="L256" s="53" t="s">
        <v>1938</v>
      </c>
      <c r="M256" s="53" t="s">
        <v>1940</v>
      </c>
    </row>
    <row r="257" spans="1:13" s="10" customFormat="1" ht="12.75" customHeight="1">
      <c r="A257" s="29">
        <v>250</v>
      </c>
      <c r="B257" s="25" t="s">
        <v>362</v>
      </c>
      <c r="C257" s="25" t="s">
        <v>398</v>
      </c>
      <c r="D257" s="25" t="s">
        <v>399</v>
      </c>
      <c r="E257" s="25" t="s">
        <v>400</v>
      </c>
      <c r="F257" s="25" t="s">
        <v>117</v>
      </c>
      <c r="G257" s="113">
        <v>25</v>
      </c>
      <c r="H257" s="118" t="s">
        <v>118</v>
      </c>
      <c r="I257" s="113">
        <v>19934.64</v>
      </c>
      <c r="J257" s="113"/>
      <c r="K257" s="53"/>
      <c r="L257" s="53" t="s">
        <v>1938</v>
      </c>
      <c r="M257" s="53" t="s">
        <v>1940</v>
      </c>
    </row>
    <row r="258" spans="1:13" s="10" customFormat="1" ht="21" customHeight="1">
      <c r="A258" s="29">
        <v>251</v>
      </c>
      <c r="B258" s="25" t="s">
        <v>362</v>
      </c>
      <c r="C258" s="25" t="s">
        <v>401</v>
      </c>
      <c r="D258" s="25" t="s">
        <v>402</v>
      </c>
      <c r="E258" s="25" t="s">
        <v>403</v>
      </c>
      <c r="F258" s="25" t="s">
        <v>117</v>
      </c>
      <c r="G258" s="113">
        <v>20</v>
      </c>
      <c r="H258" s="118" t="s">
        <v>118</v>
      </c>
      <c r="I258" s="113">
        <v>77000</v>
      </c>
      <c r="J258" s="113"/>
      <c r="K258" s="53"/>
      <c r="L258" s="53" t="s">
        <v>1938</v>
      </c>
      <c r="M258" s="53" t="s">
        <v>1940</v>
      </c>
    </row>
    <row r="259" spans="1:13" s="10" customFormat="1" ht="21" customHeight="1">
      <c r="A259" s="29">
        <v>252</v>
      </c>
      <c r="B259" s="25" t="s">
        <v>362</v>
      </c>
      <c r="C259" s="25" t="s">
        <v>404</v>
      </c>
      <c r="D259" s="25" t="s">
        <v>405</v>
      </c>
      <c r="E259" s="25" t="s">
        <v>406</v>
      </c>
      <c r="F259" s="25" t="s">
        <v>117</v>
      </c>
      <c r="G259" s="113">
        <v>25</v>
      </c>
      <c r="H259" s="118" t="s">
        <v>118</v>
      </c>
      <c r="I259" s="113">
        <v>6358.97</v>
      </c>
      <c r="J259" s="113"/>
      <c r="K259" s="53" t="s">
        <v>1938</v>
      </c>
      <c r="L259" s="53"/>
      <c r="M259" s="53" t="s">
        <v>1940</v>
      </c>
    </row>
    <row r="260" spans="1:13" s="10" customFormat="1" ht="12.75" customHeight="1">
      <c r="A260" s="29">
        <v>253</v>
      </c>
      <c r="B260" s="25" t="s">
        <v>362</v>
      </c>
      <c r="C260" s="25" t="s">
        <v>407</v>
      </c>
      <c r="D260" s="25" t="s">
        <v>408</v>
      </c>
      <c r="E260" s="25" t="s">
        <v>406</v>
      </c>
      <c r="F260" s="25" t="s">
        <v>117</v>
      </c>
      <c r="G260" s="113">
        <v>25</v>
      </c>
      <c r="H260" s="118" t="s">
        <v>118</v>
      </c>
      <c r="I260" s="53"/>
      <c r="J260" s="113">
        <v>5193.26</v>
      </c>
      <c r="K260" s="53" t="s">
        <v>1938</v>
      </c>
      <c r="L260" s="53"/>
      <c r="M260" s="53" t="s">
        <v>1940</v>
      </c>
    </row>
    <row r="261" spans="1:13" s="10" customFormat="1" ht="21" customHeight="1">
      <c r="A261" s="29">
        <v>254</v>
      </c>
      <c r="B261" s="25" t="s">
        <v>362</v>
      </c>
      <c r="C261" s="25" t="s">
        <v>409</v>
      </c>
      <c r="D261" s="25" t="s">
        <v>410</v>
      </c>
      <c r="E261" s="25" t="s">
        <v>411</v>
      </c>
      <c r="F261" s="25" t="s">
        <v>117</v>
      </c>
      <c r="G261" s="113">
        <v>25</v>
      </c>
      <c r="H261" s="118" t="s">
        <v>118</v>
      </c>
      <c r="I261" s="113">
        <v>5150</v>
      </c>
      <c r="J261" s="113"/>
      <c r="K261" s="53" t="s">
        <v>1938</v>
      </c>
      <c r="L261" s="53"/>
      <c r="M261" s="53" t="s">
        <v>1940</v>
      </c>
    </row>
    <row r="262" spans="1:13" s="10" customFormat="1" ht="12.75" customHeight="1">
      <c r="A262" s="29">
        <v>255</v>
      </c>
      <c r="B262" s="25" t="s">
        <v>362</v>
      </c>
      <c r="C262" s="25" t="s">
        <v>412</v>
      </c>
      <c r="D262" s="25" t="s">
        <v>413</v>
      </c>
      <c r="E262" s="25" t="s">
        <v>411</v>
      </c>
      <c r="F262" s="25" t="s">
        <v>117</v>
      </c>
      <c r="G262" s="113">
        <v>25</v>
      </c>
      <c r="H262" s="118" t="s">
        <v>118</v>
      </c>
      <c r="I262" s="113">
        <v>10546</v>
      </c>
      <c r="J262" s="113"/>
      <c r="K262" s="53"/>
      <c r="L262" s="53" t="s">
        <v>1938</v>
      </c>
      <c r="M262" s="53" t="s">
        <v>1940</v>
      </c>
    </row>
    <row r="263" spans="1:13" s="10" customFormat="1" ht="21" customHeight="1">
      <c r="A263" s="29">
        <v>256</v>
      </c>
      <c r="B263" s="25" t="s">
        <v>362</v>
      </c>
      <c r="C263" s="25" t="s">
        <v>414</v>
      </c>
      <c r="D263" s="25" t="s">
        <v>415</v>
      </c>
      <c r="E263" s="25" t="s">
        <v>416</v>
      </c>
      <c r="F263" s="25" t="s">
        <v>117</v>
      </c>
      <c r="G263" s="113">
        <v>25</v>
      </c>
      <c r="H263" s="118" t="s">
        <v>118</v>
      </c>
      <c r="I263" s="53"/>
      <c r="J263" s="113">
        <v>9549.5</v>
      </c>
      <c r="K263" s="53"/>
      <c r="L263" s="53" t="s">
        <v>1938</v>
      </c>
      <c r="M263" s="53" t="s">
        <v>1940</v>
      </c>
    </row>
    <row r="264" spans="1:13" s="10" customFormat="1" ht="21" customHeight="1">
      <c r="A264" s="29">
        <v>257</v>
      </c>
      <c r="B264" s="25" t="s">
        <v>362</v>
      </c>
      <c r="C264" s="25" t="s">
        <v>417</v>
      </c>
      <c r="D264" s="25" t="s">
        <v>418</v>
      </c>
      <c r="E264" s="25" t="s">
        <v>419</v>
      </c>
      <c r="F264" s="25" t="s">
        <v>117</v>
      </c>
      <c r="G264" s="113">
        <v>25</v>
      </c>
      <c r="H264" s="118" t="s">
        <v>118</v>
      </c>
      <c r="I264" s="53"/>
      <c r="J264" s="113">
        <v>10859.26</v>
      </c>
      <c r="K264" s="53"/>
      <c r="L264" s="53" t="s">
        <v>1938</v>
      </c>
      <c r="M264" s="53" t="s">
        <v>1940</v>
      </c>
    </row>
    <row r="265" spans="1:13" s="10" customFormat="1" ht="12.75" customHeight="1">
      <c r="A265" s="29">
        <v>258</v>
      </c>
      <c r="B265" s="25" t="s">
        <v>362</v>
      </c>
      <c r="C265" s="25" t="s">
        <v>420</v>
      </c>
      <c r="D265" s="25" t="s">
        <v>421</v>
      </c>
      <c r="E265" s="118" t="s">
        <v>371</v>
      </c>
      <c r="F265" s="118" t="s">
        <v>117</v>
      </c>
      <c r="G265" s="113">
        <v>25</v>
      </c>
      <c r="H265" s="118" t="s">
        <v>118</v>
      </c>
      <c r="I265" s="113"/>
      <c r="J265" s="113">
        <v>8000</v>
      </c>
      <c r="K265" s="53"/>
      <c r="L265" s="53" t="s">
        <v>1938</v>
      </c>
      <c r="M265" s="53" t="s">
        <v>1940</v>
      </c>
    </row>
    <row r="266" spans="1:13" s="10" customFormat="1" ht="21" customHeight="1">
      <c r="A266" s="29">
        <v>259</v>
      </c>
      <c r="B266" s="25" t="s">
        <v>362</v>
      </c>
      <c r="C266" s="25" t="s">
        <v>422</v>
      </c>
      <c r="D266" s="25" t="s">
        <v>423</v>
      </c>
      <c r="E266" s="118" t="s">
        <v>424</v>
      </c>
      <c r="F266" s="118" t="s">
        <v>69</v>
      </c>
      <c r="G266" s="113">
        <v>20</v>
      </c>
      <c r="H266" s="118" t="s">
        <v>36</v>
      </c>
      <c r="I266" s="113">
        <v>19500</v>
      </c>
      <c r="J266" s="113"/>
      <c r="K266" s="53"/>
      <c r="L266" s="53" t="s">
        <v>1938</v>
      </c>
      <c r="M266" s="53" t="s">
        <v>1940</v>
      </c>
    </row>
    <row r="267" spans="1:13" s="10" customFormat="1" ht="21" customHeight="1">
      <c r="A267" s="29">
        <v>260</v>
      </c>
      <c r="B267" s="25" t="s">
        <v>362</v>
      </c>
      <c r="C267" s="25" t="s">
        <v>425</v>
      </c>
      <c r="D267" s="25" t="s">
        <v>426</v>
      </c>
      <c r="E267" s="118" t="s">
        <v>427</v>
      </c>
      <c r="F267" s="118" t="s">
        <v>117</v>
      </c>
      <c r="G267" s="113">
        <v>25</v>
      </c>
      <c r="H267" s="118" t="s">
        <v>118</v>
      </c>
      <c r="I267" s="113">
        <v>6830</v>
      </c>
      <c r="J267" s="113"/>
      <c r="K267" s="53" t="s">
        <v>1938</v>
      </c>
      <c r="L267" s="53"/>
      <c r="M267" s="53" t="s">
        <v>1940</v>
      </c>
    </row>
    <row r="268" spans="1:13" s="10" customFormat="1" ht="21" customHeight="1">
      <c r="A268" s="29">
        <v>261</v>
      </c>
      <c r="B268" s="25" t="s">
        <v>428</v>
      </c>
      <c r="C268" s="25" t="s">
        <v>429</v>
      </c>
      <c r="D268" s="25" t="s">
        <v>430</v>
      </c>
      <c r="E268" s="25" t="s">
        <v>431</v>
      </c>
      <c r="F268" s="25" t="s">
        <v>28</v>
      </c>
      <c r="G268" s="113">
        <v>14</v>
      </c>
      <c r="H268" s="118" t="s">
        <v>11</v>
      </c>
      <c r="I268" s="113"/>
      <c r="J268" s="113">
        <v>10000</v>
      </c>
      <c r="K268" s="53"/>
      <c r="L268" s="53" t="s">
        <v>1938</v>
      </c>
      <c r="M268" s="53" t="s">
        <v>1940</v>
      </c>
    </row>
    <row r="269" spans="1:13" s="10" customFormat="1" ht="21" customHeight="1">
      <c r="A269" s="29">
        <v>262</v>
      </c>
      <c r="B269" s="25" t="s">
        <v>428</v>
      </c>
      <c r="C269" s="25" t="s">
        <v>432</v>
      </c>
      <c r="D269" s="25" t="s">
        <v>433</v>
      </c>
      <c r="E269" s="25" t="s">
        <v>434</v>
      </c>
      <c r="F269" s="25" t="s">
        <v>28</v>
      </c>
      <c r="G269" s="113">
        <v>14</v>
      </c>
      <c r="H269" s="118" t="s">
        <v>11</v>
      </c>
      <c r="I269" s="113"/>
      <c r="J269" s="113">
        <v>10000</v>
      </c>
      <c r="K269" s="53"/>
      <c r="L269" s="53" t="s">
        <v>1938</v>
      </c>
      <c r="M269" s="53" t="s">
        <v>1940</v>
      </c>
    </row>
    <row r="270" spans="1:13" s="10" customFormat="1" ht="30.75" customHeight="1">
      <c r="A270" s="29">
        <v>263</v>
      </c>
      <c r="B270" s="25" t="s">
        <v>428</v>
      </c>
      <c r="C270" s="25" t="s">
        <v>435</v>
      </c>
      <c r="D270" s="25" t="s">
        <v>436</v>
      </c>
      <c r="E270" s="25" t="s">
        <v>437</v>
      </c>
      <c r="F270" s="25" t="s">
        <v>28</v>
      </c>
      <c r="G270" s="113">
        <v>14</v>
      </c>
      <c r="H270" s="118" t="s">
        <v>11</v>
      </c>
      <c r="I270" s="113">
        <v>23500</v>
      </c>
      <c r="J270" s="113"/>
      <c r="K270" s="53"/>
      <c r="L270" s="53" t="s">
        <v>1938</v>
      </c>
      <c r="M270" s="53" t="s">
        <v>1940</v>
      </c>
    </row>
    <row r="271" spans="1:13" s="10" customFormat="1" ht="30.75" customHeight="1">
      <c r="A271" s="29">
        <v>264</v>
      </c>
      <c r="B271" s="25" t="s">
        <v>428</v>
      </c>
      <c r="C271" s="25" t="s">
        <v>438</v>
      </c>
      <c r="D271" s="25" t="s">
        <v>439</v>
      </c>
      <c r="E271" s="25" t="s">
        <v>440</v>
      </c>
      <c r="F271" s="25" t="s">
        <v>28</v>
      </c>
      <c r="G271" s="113">
        <v>14</v>
      </c>
      <c r="H271" s="118" t="s">
        <v>11</v>
      </c>
      <c r="I271" s="113">
        <v>23500</v>
      </c>
      <c r="J271" s="113"/>
      <c r="K271" s="53"/>
      <c r="L271" s="53" t="s">
        <v>1938</v>
      </c>
      <c r="M271" s="53" t="s">
        <v>1940</v>
      </c>
    </row>
    <row r="272" spans="1:13" s="10" customFormat="1" ht="12.75" customHeight="1">
      <c r="A272" s="29">
        <v>265</v>
      </c>
      <c r="B272" s="25" t="s">
        <v>428</v>
      </c>
      <c r="C272" s="25" t="s">
        <v>441</v>
      </c>
      <c r="D272" s="25" t="s">
        <v>442</v>
      </c>
      <c r="E272" s="25" t="s">
        <v>443</v>
      </c>
      <c r="F272" s="25" t="s">
        <v>28</v>
      </c>
      <c r="G272" s="113">
        <v>14</v>
      </c>
      <c r="H272" s="118" t="s">
        <v>11</v>
      </c>
      <c r="I272" s="53"/>
      <c r="J272" s="113">
        <v>22800</v>
      </c>
      <c r="K272" s="53"/>
      <c r="L272" s="53" t="s">
        <v>1938</v>
      </c>
      <c r="M272" s="53" t="s">
        <v>1940</v>
      </c>
    </row>
    <row r="273" spans="1:13" s="10" customFormat="1" ht="21" customHeight="1">
      <c r="A273" s="29">
        <v>266</v>
      </c>
      <c r="B273" s="25" t="s">
        <v>428</v>
      </c>
      <c r="C273" s="25" t="s">
        <v>444</v>
      </c>
      <c r="D273" s="25" t="s">
        <v>445</v>
      </c>
      <c r="E273" s="25" t="s">
        <v>443</v>
      </c>
      <c r="F273" s="25" t="s">
        <v>28</v>
      </c>
      <c r="G273" s="113">
        <v>14</v>
      </c>
      <c r="H273" s="118" t="s">
        <v>11</v>
      </c>
      <c r="I273" s="53"/>
      <c r="J273" s="113">
        <v>22800</v>
      </c>
      <c r="K273" s="53"/>
      <c r="L273" s="53" t="s">
        <v>1938</v>
      </c>
      <c r="M273" s="53" t="s">
        <v>1940</v>
      </c>
    </row>
    <row r="274" spans="1:13" s="10" customFormat="1" ht="21" customHeight="1">
      <c r="A274" s="29">
        <v>267</v>
      </c>
      <c r="B274" s="25" t="s">
        <v>446</v>
      </c>
      <c r="C274" s="25" t="s">
        <v>447</v>
      </c>
      <c r="D274" s="25" t="s">
        <v>448</v>
      </c>
      <c r="E274" s="25" t="s">
        <v>449</v>
      </c>
      <c r="F274" s="25" t="s">
        <v>266</v>
      </c>
      <c r="G274" s="113">
        <v>20</v>
      </c>
      <c r="H274" s="118" t="s">
        <v>287</v>
      </c>
      <c r="I274" s="113">
        <v>52990</v>
      </c>
      <c r="J274" s="113"/>
      <c r="K274" s="53" t="s">
        <v>1938</v>
      </c>
      <c r="L274" s="53"/>
      <c r="M274" s="53" t="s">
        <v>1938</v>
      </c>
    </row>
    <row r="275" spans="1:13" s="10" customFormat="1" ht="12.75" customHeight="1">
      <c r="A275" s="29">
        <v>268</v>
      </c>
      <c r="B275" s="25" t="s">
        <v>446</v>
      </c>
      <c r="C275" s="25" t="s">
        <v>450</v>
      </c>
      <c r="D275" s="25" t="s">
        <v>451</v>
      </c>
      <c r="E275" s="25" t="s">
        <v>452</v>
      </c>
      <c r="F275" s="25" t="s">
        <v>266</v>
      </c>
      <c r="G275" s="113">
        <v>20</v>
      </c>
      <c r="H275" s="118" t="s">
        <v>287</v>
      </c>
      <c r="I275" s="113">
        <v>23211.9</v>
      </c>
      <c r="J275" s="113"/>
      <c r="K275" s="53"/>
      <c r="L275" s="53" t="s">
        <v>1938</v>
      </c>
      <c r="M275" s="53" t="s">
        <v>1940</v>
      </c>
    </row>
    <row r="276" spans="1:13" s="115" customFormat="1" ht="19.5" customHeight="1">
      <c r="A276" s="29">
        <v>269</v>
      </c>
      <c r="B276" s="25"/>
      <c r="C276" s="25" t="s">
        <v>1945</v>
      </c>
      <c r="D276" s="25" t="s">
        <v>1946</v>
      </c>
      <c r="E276" s="25">
        <v>2012</v>
      </c>
      <c r="F276" s="25" t="s">
        <v>1947</v>
      </c>
      <c r="G276" s="113"/>
      <c r="H276" s="118"/>
      <c r="I276" s="113">
        <v>2193.65</v>
      </c>
      <c r="J276" s="113"/>
      <c r="K276" s="53"/>
      <c r="L276" s="53" t="s">
        <v>1938</v>
      </c>
      <c r="M276" s="53" t="s">
        <v>1940</v>
      </c>
    </row>
    <row r="277" spans="1:13" s="10" customFormat="1" ht="52.5" customHeight="1">
      <c r="A277" s="24" t="s">
        <v>12</v>
      </c>
      <c r="B277" s="24" t="s">
        <v>793</v>
      </c>
      <c r="C277" s="24" t="s">
        <v>12</v>
      </c>
      <c r="D277" s="24" t="s">
        <v>12</v>
      </c>
      <c r="E277" s="24" t="s">
        <v>12</v>
      </c>
      <c r="F277" s="24" t="s">
        <v>12</v>
      </c>
      <c r="G277" s="112"/>
      <c r="H277" s="112"/>
      <c r="I277" s="112">
        <f>SUM(I234:I276)</f>
        <v>906394.8200000001</v>
      </c>
      <c r="J277" s="112">
        <f>SUM(J234:J276)</f>
        <v>595604.02</v>
      </c>
      <c r="K277" s="53"/>
      <c r="L277" s="53"/>
      <c r="M277" s="53"/>
    </row>
    <row r="278" spans="9:11" s="10" customFormat="1" ht="12.75">
      <c r="I278" s="112">
        <f>I277+I233+I139+I5</f>
        <v>6300805.270000002</v>
      </c>
      <c r="J278" s="112">
        <f>J277+J233+J139</f>
        <v>4662469.66</v>
      </c>
      <c r="K278" s="112"/>
    </row>
    <row r="279" s="10" customFormat="1" ht="12.75"/>
    <row r="280" s="10" customFormat="1" ht="12.75"/>
    <row r="281" s="10" customFormat="1" ht="12.75"/>
    <row r="282" spans="5:10" s="10" customFormat="1" ht="12.75">
      <c r="E282" s="10" t="s">
        <v>1956</v>
      </c>
      <c r="I282" s="123">
        <f>I274+I245+I240+I234+I228+I227+I138</f>
        <v>569713.69</v>
      </c>
      <c r="J282" s="124"/>
    </row>
    <row r="283" spans="5:9" s="10" customFormat="1" ht="12.75">
      <c r="E283" s="10" t="s">
        <v>1957</v>
      </c>
      <c r="I283" s="123">
        <f>J144</f>
        <v>90000</v>
      </c>
    </row>
    <row r="284" spans="5:9" ht="12.75">
      <c r="E284" s="10" t="s">
        <v>1958</v>
      </c>
      <c r="I284" s="76">
        <f>I232+I224+I223+I222+I216+I215+I214+I213+I212+I211+I210+I209+I157+I142+I255+I238+I237+I177+I130+I165+I137+I4+I132</f>
        <v>3967568.6000000006</v>
      </c>
    </row>
    <row r="285" spans="5:9" ht="12.75">
      <c r="E285" s="10" t="s">
        <v>1959</v>
      </c>
      <c r="I285" s="76">
        <f>J247+J244+J230+J226+J225+J220+J219+J218+J217+J208+J207+J206+J205+J204+J203+J202+J201+J200+J199+J198+J197+J196+J195+J194+J193+J192+J191+J190+J189+J188+J187+J186+J185+J184+J183+J182+J181+J180+J179+J178+J176+J175+J174+J173+J172+J171+J170+J169+J168+J167+J166+J164+J163+J162+J161+J160+J159+J143+J141+J140+J136+J135+J134+J133+J131</f>
        <v>3918888.6399999997</v>
      </c>
    </row>
    <row r="286" spans="5:9" ht="12.75">
      <c r="E286" s="10" t="s">
        <v>1960</v>
      </c>
      <c r="I286" s="76">
        <f>I138+I267+I261+I241+I235+I231+I221+I121+I83+I39+I34+I259</f>
        <v>112453.68000000001</v>
      </c>
    </row>
    <row r="287" spans="5:9" ht="12.75">
      <c r="E287" s="10" t="s">
        <v>1961</v>
      </c>
      <c r="I287" s="76">
        <f>J260+J229</f>
        <v>25193.260000000002</v>
      </c>
    </row>
    <row r="288" spans="5:10" ht="12.75">
      <c r="E288" s="10" t="s">
        <v>1962</v>
      </c>
      <c r="I288" s="76">
        <f>I276+I275+I271+I270+I266+I262+I258+I257+I256+I243+I242+I239+I156+I155+I154+I153+I150+I149+I148+I147+I146+I145+I129+I128+I127+I126+I125+I124+I123+I122+I120+I119+I118+I117+I116+I115+I114+I113+I112+I111+I110+I109+I108+I107+I106+I105+I104+I103+I102+I101+I100+I99+I98+I97+I96+I95+I94+I93+I92+I91+I90+I89+I88+I87+I86+I85+I84+I80+I79+I78+I77+I76+I75+I74+I73+I72+I71+I70+I69+I68+I67+I66+I65+I64+I63+I62+I61+I60+I59+I58+I57+I56+I55+I54+I53+I52+I51+I50+I49+I48+I47+I46+I45+I44+I43+I42+I41+I40+I38+I37+I36+I35+I33+I32+I31+I30+I29+I28+I27+I25+I24+I23+I22+I21+I20+I19+I18+I17+I15+I14+I13+I12+I11+I10+I9+I8+I7+I6+I252+I81+I82+I26+I16</f>
        <v>1666889.2999999996</v>
      </c>
      <c r="J288" s="76"/>
    </row>
    <row r="289" spans="5:9" ht="12.75">
      <c r="E289" s="10" t="s">
        <v>1963</v>
      </c>
      <c r="I289" s="76">
        <f>J273+J272+J269+J265+J264+J263+J254+J253+J251+J250+J249+J248+J246+J236+J152+J151+J268</f>
        <v>620670.76</v>
      </c>
    </row>
    <row r="290" ht="12.75">
      <c r="I290" s="76"/>
    </row>
  </sheetData>
  <sheetProtection/>
  <autoFilter ref="A3:L279"/>
  <printOptions/>
  <pageMargins left="0.7" right="0.7" top="0.75" bottom="0.75" header="0.3" footer="0.3"/>
  <pageSetup fitToHeight="0" fitToWidth="1" horizontalDpi="600" verticalDpi="600" orientation="landscape" paperSize="9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9"/>
  <sheetViews>
    <sheetView zoomScalePageLayoutView="0" workbookViewId="0" topLeftCell="A61">
      <selection activeCell="K81" sqref="K81"/>
    </sheetView>
  </sheetViews>
  <sheetFormatPr defaultColWidth="9.140625" defaultRowHeight="12.75"/>
  <cols>
    <col min="2" max="3" width="22.28125" style="0" customWidth="1"/>
    <col min="4" max="4" width="32.00390625" style="0" customWidth="1"/>
    <col min="5" max="5" width="21.57421875" style="0" customWidth="1"/>
  </cols>
  <sheetData>
    <row r="1" spans="1:8" ht="12.75">
      <c r="A1" s="77" t="s">
        <v>1964</v>
      </c>
      <c r="B1" s="78" t="s">
        <v>1965</v>
      </c>
      <c r="C1" s="126" t="s">
        <v>1948</v>
      </c>
      <c r="D1" s="79" t="s">
        <v>1966</v>
      </c>
      <c r="E1" s="78" t="s">
        <v>1967</v>
      </c>
      <c r="F1" s="78" t="s">
        <v>1968</v>
      </c>
      <c r="G1" s="79" t="s">
        <v>2020</v>
      </c>
      <c r="H1" s="80" t="s">
        <v>2021</v>
      </c>
    </row>
    <row r="2" spans="1:8" ht="12.75">
      <c r="A2" s="81"/>
      <c r="B2" s="82"/>
      <c r="C2" s="127"/>
      <c r="D2" s="83" t="s">
        <v>1969</v>
      </c>
      <c r="E2" s="84"/>
      <c r="F2" s="85" t="s">
        <v>1970</v>
      </c>
      <c r="G2" s="86" t="s">
        <v>1949</v>
      </c>
      <c r="H2" s="86" t="s">
        <v>2022</v>
      </c>
    </row>
    <row r="3" spans="1:8" ht="12.75">
      <c r="A3" s="87">
        <v>1</v>
      </c>
      <c r="B3" s="88" t="s">
        <v>1971</v>
      </c>
      <c r="C3" s="88" t="s">
        <v>1972</v>
      </c>
      <c r="D3" s="89">
        <v>2014</v>
      </c>
      <c r="E3" s="90">
        <v>1</v>
      </c>
      <c r="F3" s="91"/>
      <c r="G3" s="92">
        <v>2649</v>
      </c>
      <c r="H3" s="88" t="s">
        <v>2023</v>
      </c>
    </row>
    <row r="4" spans="1:8" ht="12.75">
      <c r="A4" s="87">
        <v>2</v>
      </c>
      <c r="B4" s="88" t="s">
        <v>1973</v>
      </c>
      <c r="C4" s="88" t="s">
        <v>1974</v>
      </c>
      <c r="D4" s="89">
        <v>2011</v>
      </c>
      <c r="E4" s="90">
        <v>1</v>
      </c>
      <c r="F4" s="93">
        <v>3220</v>
      </c>
      <c r="G4" s="91"/>
      <c r="H4" s="88" t="s">
        <v>2024</v>
      </c>
    </row>
    <row r="5" spans="1:8" ht="12.75">
      <c r="A5" s="94">
        <v>3</v>
      </c>
      <c r="B5" s="95" t="s">
        <v>1975</v>
      </c>
      <c r="C5" s="95" t="s">
        <v>1974</v>
      </c>
      <c r="D5" s="96">
        <v>2011</v>
      </c>
      <c r="E5" s="97">
        <v>1</v>
      </c>
      <c r="F5" s="98">
        <v>3220</v>
      </c>
      <c r="G5" s="91"/>
      <c r="H5" s="95" t="s">
        <v>2024</v>
      </c>
    </row>
    <row r="6" spans="1:8" ht="12.75">
      <c r="A6" s="94">
        <v>4</v>
      </c>
      <c r="B6" s="95" t="s">
        <v>1976</v>
      </c>
      <c r="C6" s="95" t="s">
        <v>1977</v>
      </c>
      <c r="D6" s="96">
        <v>2011</v>
      </c>
      <c r="E6" s="97">
        <v>1</v>
      </c>
      <c r="F6" s="91"/>
      <c r="G6" s="99">
        <v>1162.6</v>
      </c>
      <c r="H6" s="95" t="s">
        <v>2025</v>
      </c>
    </row>
    <row r="7" spans="1:8" ht="12.75">
      <c r="A7" s="94">
        <v>5</v>
      </c>
      <c r="B7" s="95" t="s">
        <v>1978</v>
      </c>
      <c r="C7" s="95" t="s">
        <v>1979</v>
      </c>
      <c r="D7" s="96">
        <v>2012</v>
      </c>
      <c r="E7" s="97">
        <v>1</v>
      </c>
      <c r="F7" s="91"/>
      <c r="G7" s="99">
        <v>2100</v>
      </c>
      <c r="H7" s="95" t="s">
        <v>2026</v>
      </c>
    </row>
    <row r="8" spans="1:8" ht="12.75">
      <c r="A8" s="96">
        <v>6</v>
      </c>
      <c r="B8" s="95" t="s">
        <v>1980</v>
      </c>
      <c r="C8" s="95" t="s">
        <v>1981</v>
      </c>
      <c r="D8" s="96">
        <v>2012</v>
      </c>
      <c r="E8" s="97">
        <v>1</v>
      </c>
      <c r="F8" s="91"/>
      <c r="G8" s="99">
        <v>1625.2</v>
      </c>
      <c r="H8" s="95" t="s">
        <v>2027</v>
      </c>
    </row>
    <row r="9" spans="1:8" ht="12.75">
      <c r="A9" s="96">
        <v>7</v>
      </c>
      <c r="B9" s="95" t="s">
        <v>1982</v>
      </c>
      <c r="C9" s="95" t="s">
        <v>1983</v>
      </c>
      <c r="D9" s="96">
        <v>2012</v>
      </c>
      <c r="E9" s="97">
        <v>1</v>
      </c>
      <c r="F9" s="91"/>
      <c r="G9" s="99">
        <v>633.33</v>
      </c>
      <c r="H9" s="95" t="s">
        <v>2028</v>
      </c>
    </row>
    <row r="10" spans="1:8" ht="12.75">
      <c r="A10" s="96">
        <v>8</v>
      </c>
      <c r="B10" s="95" t="s">
        <v>1984</v>
      </c>
      <c r="C10" s="95" t="s">
        <v>1983</v>
      </c>
      <c r="D10" s="96">
        <v>2012</v>
      </c>
      <c r="E10" s="97">
        <v>1</v>
      </c>
      <c r="F10" s="91"/>
      <c r="G10" s="99">
        <v>633.34</v>
      </c>
      <c r="H10" s="95" t="s">
        <v>2028</v>
      </c>
    </row>
    <row r="11" spans="1:8" ht="12.75">
      <c r="A11" s="89">
        <v>9</v>
      </c>
      <c r="B11" s="88" t="s">
        <v>1985</v>
      </c>
      <c r="C11" s="88" t="s">
        <v>1986</v>
      </c>
      <c r="D11" s="89">
        <v>2012</v>
      </c>
      <c r="E11" s="90">
        <v>1</v>
      </c>
      <c r="F11" s="91"/>
      <c r="G11" s="92">
        <v>1457.12</v>
      </c>
      <c r="H11" s="88" t="s">
        <v>2028</v>
      </c>
    </row>
    <row r="12" spans="1:8" ht="12.75">
      <c r="A12" s="89">
        <v>10</v>
      </c>
      <c r="B12" s="88" t="s">
        <v>1987</v>
      </c>
      <c r="C12" s="88" t="s">
        <v>1986</v>
      </c>
      <c r="D12" s="89">
        <v>2012</v>
      </c>
      <c r="E12" s="90">
        <v>1</v>
      </c>
      <c r="F12" s="91"/>
      <c r="G12" s="92">
        <v>1457.12</v>
      </c>
      <c r="H12" s="88" t="s">
        <v>2028</v>
      </c>
    </row>
    <row r="13" spans="1:8" ht="12.75">
      <c r="A13" s="89">
        <v>11</v>
      </c>
      <c r="B13" s="88" t="s">
        <v>1988</v>
      </c>
      <c r="C13" s="88" t="s">
        <v>1989</v>
      </c>
      <c r="D13" s="89">
        <v>2012</v>
      </c>
      <c r="E13" s="90">
        <v>1</v>
      </c>
      <c r="F13" s="93">
        <v>2290</v>
      </c>
      <c r="G13" s="91"/>
      <c r="H13" s="88" t="s">
        <v>2029</v>
      </c>
    </row>
    <row r="14" spans="1:8" ht="12.75">
      <c r="A14" s="89">
        <v>12</v>
      </c>
      <c r="B14" s="88" t="s">
        <v>1990</v>
      </c>
      <c r="C14" s="88" t="s">
        <v>1989</v>
      </c>
      <c r="D14" s="89">
        <v>2012</v>
      </c>
      <c r="E14" s="90">
        <v>1</v>
      </c>
      <c r="F14" s="93">
        <v>2290</v>
      </c>
      <c r="G14" s="91"/>
      <c r="H14" s="88" t="s">
        <v>2030</v>
      </c>
    </row>
    <row r="15" spans="1:8" ht="12.75">
      <c r="A15" s="89">
        <v>13</v>
      </c>
      <c r="B15" s="88" t="s">
        <v>1945</v>
      </c>
      <c r="C15" s="88" t="s">
        <v>1991</v>
      </c>
      <c r="D15" s="89">
        <v>2012</v>
      </c>
      <c r="E15" s="90">
        <v>1</v>
      </c>
      <c r="F15" s="93">
        <v>2193.65</v>
      </c>
      <c r="G15" s="91"/>
      <c r="H15" s="88" t="s">
        <v>2031</v>
      </c>
    </row>
    <row r="16" spans="1:8" ht="12.75">
      <c r="A16" s="89">
        <v>14</v>
      </c>
      <c r="B16" s="88" t="s">
        <v>1992</v>
      </c>
      <c r="C16" s="88" t="s">
        <v>1993</v>
      </c>
      <c r="D16" s="89">
        <v>2012</v>
      </c>
      <c r="E16" s="90">
        <v>1</v>
      </c>
      <c r="F16" s="91"/>
      <c r="G16" s="92">
        <v>792</v>
      </c>
      <c r="H16" s="88" t="s">
        <v>2032</v>
      </c>
    </row>
    <row r="17" spans="1:8" ht="12.75">
      <c r="A17" s="89">
        <v>15</v>
      </c>
      <c r="B17" s="88" t="s">
        <v>1994</v>
      </c>
      <c r="C17" s="88" t="s">
        <v>1995</v>
      </c>
      <c r="D17" s="89">
        <v>2012</v>
      </c>
      <c r="E17" s="90">
        <v>1</v>
      </c>
      <c r="F17" s="91"/>
      <c r="G17" s="92">
        <v>962</v>
      </c>
      <c r="H17" s="88" t="s">
        <v>2032</v>
      </c>
    </row>
    <row r="18" spans="1:8" ht="12.75">
      <c r="A18" s="89">
        <v>16</v>
      </c>
      <c r="B18" s="88" t="s">
        <v>1996</v>
      </c>
      <c r="C18" s="88" t="s">
        <v>1993</v>
      </c>
      <c r="D18" s="89">
        <v>2012</v>
      </c>
      <c r="E18" s="90">
        <v>1</v>
      </c>
      <c r="F18" s="91"/>
      <c r="G18" s="92">
        <v>778</v>
      </c>
      <c r="H18" s="88" t="s">
        <v>2030</v>
      </c>
    </row>
    <row r="19" spans="1:8" ht="12.75">
      <c r="A19" s="96">
        <v>17</v>
      </c>
      <c r="B19" s="95" t="s">
        <v>1997</v>
      </c>
      <c r="C19" s="95" t="s">
        <v>1993</v>
      </c>
      <c r="D19" s="96">
        <v>2012</v>
      </c>
      <c r="E19" s="97">
        <v>1</v>
      </c>
      <c r="F19" s="91"/>
      <c r="G19" s="99">
        <v>778</v>
      </c>
      <c r="H19" s="95" t="s">
        <v>2033</v>
      </c>
    </row>
    <row r="20" spans="1:8" ht="12.75">
      <c r="A20" s="96">
        <v>18</v>
      </c>
      <c r="B20" s="95" t="s">
        <v>1998</v>
      </c>
      <c r="C20" s="95" t="s">
        <v>1993</v>
      </c>
      <c r="D20" s="96">
        <v>2012</v>
      </c>
      <c r="E20" s="97">
        <v>1</v>
      </c>
      <c r="F20" s="91"/>
      <c r="G20" s="99">
        <v>888</v>
      </c>
      <c r="H20" s="95" t="s">
        <v>2033</v>
      </c>
    </row>
    <row r="21" spans="1:8" ht="12.75">
      <c r="A21" s="96">
        <v>19</v>
      </c>
      <c r="B21" s="95" t="s">
        <v>1999</v>
      </c>
      <c r="C21" s="95" t="s">
        <v>1993</v>
      </c>
      <c r="D21" s="96">
        <v>2012</v>
      </c>
      <c r="E21" s="97">
        <v>1</v>
      </c>
      <c r="F21" s="91"/>
      <c r="G21" s="99">
        <v>1052</v>
      </c>
      <c r="H21" s="95" t="s">
        <v>2032</v>
      </c>
    </row>
    <row r="22" spans="1:8" ht="12.75">
      <c r="A22" s="89">
        <v>20</v>
      </c>
      <c r="B22" s="88" t="s">
        <v>2000</v>
      </c>
      <c r="C22" s="88" t="s">
        <v>1993</v>
      </c>
      <c r="D22" s="89">
        <v>2012</v>
      </c>
      <c r="E22" s="90">
        <v>1</v>
      </c>
      <c r="F22" s="91"/>
      <c r="G22" s="92">
        <v>1272</v>
      </c>
      <c r="H22" s="88" t="s">
        <v>2034</v>
      </c>
    </row>
    <row r="23" spans="1:8" ht="12.75">
      <c r="A23" s="96">
        <v>21</v>
      </c>
      <c r="B23" s="95" t="s">
        <v>2001</v>
      </c>
      <c r="C23" s="95" t="s">
        <v>1993</v>
      </c>
      <c r="D23" s="96">
        <v>2012</v>
      </c>
      <c r="E23" s="97">
        <v>1</v>
      </c>
      <c r="F23" s="91"/>
      <c r="G23" s="99">
        <v>1052</v>
      </c>
      <c r="H23" s="95" t="s">
        <v>2029</v>
      </c>
    </row>
    <row r="24" spans="1:8" ht="12.75">
      <c r="A24" s="89">
        <v>22</v>
      </c>
      <c r="B24" s="88" t="s">
        <v>2002</v>
      </c>
      <c r="C24" s="88" t="s">
        <v>1993</v>
      </c>
      <c r="D24" s="89">
        <v>2012</v>
      </c>
      <c r="E24" s="90">
        <v>1</v>
      </c>
      <c r="F24" s="91"/>
      <c r="G24" s="92">
        <v>1052</v>
      </c>
      <c r="H24" s="88" t="s">
        <v>2035</v>
      </c>
    </row>
    <row r="25" spans="1:8" ht="12.75">
      <c r="A25" s="89">
        <v>23</v>
      </c>
      <c r="B25" s="88" t="s">
        <v>2003</v>
      </c>
      <c r="C25" s="88" t="s">
        <v>2004</v>
      </c>
      <c r="D25" s="89">
        <v>2012</v>
      </c>
      <c r="E25" s="90">
        <v>1</v>
      </c>
      <c r="F25" s="93">
        <v>568.29</v>
      </c>
      <c r="G25" s="91"/>
      <c r="H25" s="88" t="s">
        <v>2031</v>
      </c>
    </row>
    <row r="26" spans="1:8" ht="12.75">
      <c r="A26" s="89">
        <v>24</v>
      </c>
      <c r="B26" s="88" t="s">
        <v>2005</v>
      </c>
      <c r="C26" s="88" t="s">
        <v>2006</v>
      </c>
      <c r="D26" s="89">
        <v>2013</v>
      </c>
      <c r="E26" s="90">
        <v>1</v>
      </c>
      <c r="F26" s="93">
        <v>652.85</v>
      </c>
      <c r="G26" s="91"/>
      <c r="H26" s="88" t="s">
        <v>2036</v>
      </c>
    </row>
    <row r="27" spans="1:8" ht="12.75">
      <c r="A27" s="89">
        <v>25</v>
      </c>
      <c r="B27" s="88" t="s">
        <v>2007</v>
      </c>
      <c r="C27" s="88" t="s">
        <v>2008</v>
      </c>
      <c r="D27" s="89">
        <v>2013</v>
      </c>
      <c r="E27" s="90">
        <v>1</v>
      </c>
      <c r="F27" s="93">
        <v>860</v>
      </c>
      <c r="G27" s="91"/>
      <c r="H27" s="88" t="s">
        <v>2037</v>
      </c>
    </row>
    <row r="28" spans="1:8" ht="12.75">
      <c r="A28" s="89">
        <v>26</v>
      </c>
      <c r="B28" s="88" t="s">
        <v>2009</v>
      </c>
      <c r="C28" s="88" t="s">
        <v>2010</v>
      </c>
      <c r="D28" s="89">
        <v>2013</v>
      </c>
      <c r="E28" s="90">
        <v>1</v>
      </c>
      <c r="F28" s="93">
        <v>1450</v>
      </c>
      <c r="G28" s="91"/>
      <c r="H28" s="88" t="s">
        <v>2036</v>
      </c>
    </row>
    <row r="29" spans="1:8" ht="12.75">
      <c r="A29" s="89">
        <v>27</v>
      </c>
      <c r="B29" s="88" t="s">
        <v>2011</v>
      </c>
      <c r="C29" s="88" t="s">
        <v>2012</v>
      </c>
      <c r="D29" s="89">
        <v>2013</v>
      </c>
      <c r="E29" s="90">
        <v>1</v>
      </c>
      <c r="F29" s="93">
        <v>305</v>
      </c>
      <c r="G29" s="91"/>
      <c r="H29" s="88" t="s">
        <v>2024</v>
      </c>
    </row>
    <row r="30" spans="1:8" ht="12.75">
      <c r="A30" s="89">
        <v>28</v>
      </c>
      <c r="B30" s="88" t="s">
        <v>2013</v>
      </c>
      <c r="C30" s="88" t="s">
        <v>2006</v>
      </c>
      <c r="D30" s="89">
        <v>2013</v>
      </c>
      <c r="E30" s="90">
        <v>1</v>
      </c>
      <c r="F30" s="93">
        <v>625.85</v>
      </c>
      <c r="G30" s="91"/>
      <c r="H30" s="88" t="s">
        <v>2038</v>
      </c>
    </row>
    <row r="31" spans="1:8" ht="12.75">
      <c r="A31" s="89">
        <v>29</v>
      </c>
      <c r="B31" s="88" t="s">
        <v>2014</v>
      </c>
      <c r="C31" s="88" t="s">
        <v>2015</v>
      </c>
      <c r="D31" s="89">
        <v>2013</v>
      </c>
      <c r="E31" s="90">
        <v>1</v>
      </c>
      <c r="F31" s="93">
        <v>332.52</v>
      </c>
      <c r="G31" s="91"/>
      <c r="H31" s="88" t="s">
        <v>2039</v>
      </c>
    </row>
    <row r="32" spans="1:8" ht="12.75">
      <c r="A32" s="89">
        <v>30</v>
      </c>
      <c r="B32" s="88" t="s">
        <v>2016</v>
      </c>
      <c r="C32" s="88" t="s">
        <v>2017</v>
      </c>
      <c r="D32" s="89">
        <v>2013</v>
      </c>
      <c r="E32" s="90">
        <v>1</v>
      </c>
      <c r="F32" s="91"/>
      <c r="G32" s="92">
        <v>471.52</v>
      </c>
      <c r="H32" s="88" t="s">
        <v>2027</v>
      </c>
    </row>
    <row r="33" spans="1:8" ht="12.75">
      <c r="A33" s="89">
        <v>31</v>
      </c>
      <c r="B33" s="88" t="s">
        <v>2018</v>
      </c>
      <c r="C33" s="88" t="s">
        <v>2019</v>
      </c>
      <c r="D33" s="89">
        <v>2013</v>
      </c>
      <c r="E33" s="90">
        <v>1</v>
      </c>
      <c r="F33" s="93">
        <v>512.2</v>
      </c>
      <c r="G33" s="91"/>
      <c r="H33" s="88" t="s">
        <v>2040</v>
      </c>
    </row>
    <row r="34" spans="1:8" ht="12.75">
      <c r="A34" s="89">
        <v>32</v>
      </c>
      <c r="B34" s="88" t="s">
        <v>2041</v>
      </c>
      <c r="C34" s="88" t="s">
        <v>2042</v>
      </c>
      <c r="D34" s="89">
        <v>2013</v>
      </c>
      <c r="E34" s="90">
        <v>1</v>
      </c>
      <c r="F34" s="91"/>
      <c r="G34" s="92">
        <v>252.03</v>
      </c>
      <c r="H34" s="88" t="s">
        <v>2043</v>
      </c>
    </row>
    <row r="35" spans="1:8" ht="12.75">
      <c r="A35" s="89">
        <v>33</v>
      </c>
      <c r="B35" s="88" t="s">
        <v>2044</v>
      </c>
      <c r="C35" s="88" t="s">
        <v>1986</v>
      </c>
      <c r="D35" s="89">
        <v>2013</v>
      </c>
      <c r="E35" s="90">
        <v>1</v>
      </c>
      <c r="F35" s="91"/>
      <c r="G35" s="92">
        <v>1506</v>
      </c>
      <c r="H35" s="88" t="s">
        <v>2028</v>
      </c>
    </row>
    <row r="36" spans="1:8" ht="12.75">
      <c r="A36" s="89">
        <v>34</v>
      </c>
      <c r="B36" s="88" t="s">
        <v>2045</v>
      </c>
      <c r="C36" s="88" t="s">
        <v>1986</v>
      </c>
      <c r="D36" s="89">
        <v>2013</v>
      </c>
      <c r="E36" s="90">
        <v>1</v>
      </c>
      <c r="F36" s="91"/>
      <c r="G36" s="92">
        <v>1506</v>
      </c>
      <c r="H36" s="88" t="s">
        <v>2028</v>
      </c>
    </row>
    <row r="37" spans="1:8" ht="12.75">
      <c r="A37" s="96">
        <v>35</v>
      </c>
      <c r="B37" s="95" t="s">
        <v>2046</v>
      </c>
      <c r="C37" s="95" t="s">
        <v>1986</v>
      </c>
      <c r="D37" s="96">
        <v>2013</v>
      </c>
      <c r="E37" s="97">
        <v>1</v>
      </c>
      <c r="F37" s="91"/>
      <c r="G37" s="99">
        <v>1506</v>
      </c>
      <c r="H37" s="95" t="s">
        <v>2028</v>
      </c>
    </row>
    <row r="38" spans="1:8" ht="12.75">
      <c r="A38" s="89">
        <v>36</v>
      </c>
      <c r="B38" s="88" t="s">
        <v>2047</v>
      </c>
      <c r="C38" s="88" t="s">
        <v>1986</v>
      </c>
      <c r="D38" s="89">
        <v>2013</v>
      </c>
      <c r="E38" s="90">
        <v>1</v>
      </c>
      <c r="F38" s="91"/>
      <c r="G38" s="92">
        <v>1506</v>
      </c>
      <c r="H38" s="88" t="s">
        <v>2028</v>
      </c>
    </row>
    <row r="39" spans="1:8" ht="12.75">
      <c r="A39" s="89">
        <v>37</v>
      </c>
      <c r="B39" s="88" t="s">
        <v>2048</v>
      </c>
      <c r="C39" s="88" t="s">
        <v>1986</v>
      </c>
      <c r="D39" s="89">
        <v>2013</v>
      </c>
      <c r="E39" s="90">
        <v>1</v>
      </c>
      <c r="F39" s="91"/>
      <c r="G39" s="92">
        <v>1506</v>
      </c>
      <c r="H39" s="88" t="s">
        <v>2028</v>
      </c>
    </row>
    <row r="40" spans="1:8" ht="12.75">
      <c r="A40" s="96">
        <v>38</v>
      </c>
      <c r="B40" s="95" t="s">
        <v>2049</v>
      </c>
      <c r="C40" s="95" t="s">
        <v>2050</v>
      </c>
      <c r="D40" s="96">
        <v>2013</v>
      </c>
      <c r="E40" s="97">
        <v>1</v>
      </c>
      <c r="F40" s="91"/>
      <c r="G40" s="99">
        <v>1506</v>
      </c>
      <c r="H40" s="95" t="s">
        <v>2028</v>
      </c>
    </row>
    <row r="41" spans="1:8" ht="12.75">
      <c r="A41" s="89">
        <v>39</v>
      </c>
      <c r="B41" s="88" t="s">
        <v>2051</v>
      </c>
      <c r="C41" s="88" t="s">
        <v>1986</v>
      </c>
      <c r="D41" s="89">
        <v>2013</v>
      </c>
      <c r="E41" s="90">
        <v>1</v>
      </c>
      <c r="F41" s="91"/>
      <c r="G41" s="92">
        <v>1506</v>
      </c>
      <c r="H41" s="88" t="s">
        <v>2028</v>
      </c>
    </row>
    <row r="42" spans="1:8" ht="12.75">
      <c r="A42" s="89">
        <v>40</v>
      </c>
      <c r="B42" s="88" t="s">
        <v>2052</v>
      </c>
      <c r="C42" s="88" t="s">
        <v>2053</v>
      </c>
      <c r="D42" s="89">
        <v>2014</v>
      </c>
      <c r="E42" s="90">
        <v>1</v>
      </c>
      <c r="F42" s="93">
        <v>1825</v>
      </c>
      <c r="G42" s="91"/>
      <c r="H42" s="88" t="s">
        <v>2038</v>
      </c>
    </row>
    <row r="43" spans="1:8" ht="12.75">
      <c r="A43" s="96">
        <v>41</v>
      </c>
      <c r="B43" s="95" t="s">
        <v>2054</v>
      </c>
      <c r="C43" s="95" t="s">
        <v>2055</v>
      </c>
      <c r="D43" s="96">
        <v>2014</v>
      </c>
      <c r="E43" s="97">
        <v>1</v>
      </c>
      <c r="F43" s="98">
        <v>1500</v>
      </c>
      <c r="G43" s="91"/>
      <c r="H43" s="95" t="s">
        <v>2056</v>
      </c>
    </row>
    <row r="44" spans="1:8" ht="12.75">
      <c r="A44" s="89">
        <v>42</v>
      </c>
      <c r="B44" s="88" t="s">
        <v>2057</v>
      </c>
      <c r="C44" s="88" t="s">
        <v>2058</v>
      </c>
      <c r="D44" s="89">
        <v>2014</v>
      </c>
      <c r="E44" s="90">
        <v>1</v>
      </c>
      <c r="F44" s="93">
        <v>2190</v>
      </c>
      <c r="G44" s="91"/>
      <c r="H44" s="88" t="s">
        <v>2059</v>
      </c>
    </row>
    <row r="45" spans="1:8" ht="12.75">
      <c r="A45" s="96">
        <v>43</v>
      </c>
      <c r="B45" s="95" t="s">
        <v>2060</v>
      </c>
      <c r="C45" s="95" t="s">
        <v>2061</v>
      </c>
      <c r="D45" s="96">
        <v>2014</v>
      </c>
      <c r="E45" s="97">
        <v>1</v>
      </c>
      <c r="F45" s="98">
        <v>435.77</v>
      </c>
      <c r="G45" s="91"/>
      <c r="H45" s="100" t="s">
        <v>2059</v>
      </c>
    </row>
    <row r="46" spans="1:8" ht="12.75">
      <c r="A46" s="96">
        <v>44</v>
      </c>
      <c r="B46" s="95" t="s">
        <v>2062</v>
      </c>
      <c r="C46" s="95" t="s">
        <v>2053</v>
      </c>
      <c r="D46" s="96">
        <v>2014</v>
      </c>
      <c r="E46" s="97">
        <v>1</v>
      </c>
      <c r="F46" s="98">
        <v>1805</v>
      </c>
      <c r="G46" s="91"/>
      <c r="H46" s="100" t="s">
        <v>2027</v>
      </c>
    </row>
    <row r="47" spans="1:8" ht="12.75">
      <c r="A47" s="96">
        <v>45</v>
      </c>
      <c r="B47" s="95" t="s">
        <v>2063</v>
      </c>
      <c r="C47" s="95" t="s">
        <v>2064</v>
      </c>
      <c r="D47" s="96">
        <v>2014</v>
      </c>
      <c r="E47" s="97">
        <v>1</v>
      </c>
      <c r="F47" s="98">
        <v>1805</v>
      </c>
      <c r="G47" s="91"/>
      <c r="H47" s="100" t="s">
        <v>2027</v>
      </c>
    </row>
    <row r="48" spans="1:8" ht="12.75">
      <c r="A48" s="96">
        <v>46</v>
      </c>
      <c r="B48" s="95" t="s">
        <v>2065</v>
      </c>
      <c r="C48" s="95" t="s">
        <v>2053</v>
      </c>
      <c r="D48" s="96">
        <v>2014</v>
      </c>
      <c r="E48" s="97">
        <v>1</v>
      </c>
      <c r="F48" s="98">
        <v>1500</v>
      </c>
      <c r="G48" s="91"/>
      <c r="H48" s="100" t="s">
        <v>2024</v>
      </c>
    </row>
    <row r="49" spans="1:8" ht="12.75">
      <c r="A49" s="89">
        <v>47</v>
      </c>
      <c r="B49" s="88" t="s">
        <v>2066</v>
      </c>
      <c r="C49" s="88" t="s">
        <v>2067</v>
      </c>
      <c r="D49" s="89">
        <v>2013</v>
      </c>
      <c r="E49" s="101">
        <v>1</v>
      </c>
      <c r="F49" s="102">
        <v>1758</v>
      </c>
      <c r="G49" s="91"/>
      <c r="H49" s="88" t="s">
        <v>2068</v>
      </c>
    </row>
    <row r="50" spans="1:8" ht="12.75">
      <c r="A50" s="96">
        <v>48</v>
      </c>
      <c r="B50" s="95" t="s">
        <v>2069</v>
      </c>
      <c r="C50" s="95" t="s">
        <v>2070</v>
      </c>
      <c r="D50" s="103">
        <v>2013</v>
      </c>
      <c r="E50" s="96">
        <v>1</v>
      </c>
      <c r="F50" s="98">
        <v>2850</v>
      </c>
      <c r="G50" s="104"/>
      <c r="H50" s="95" t="s">
        <v>2071</v>
      </c>
    </row>
    <row r="51" spans="1:8" ht="12.75">
      <c r="A51" s="89">
        <v>49</v>
      </c>
      <c r="B51" s="88" t="s">
        <v>2072</v>
      </c>
      <c r="C51" s="88" t="s">
        <v>2073</v>
      </c>
      <c r="D51" s="105">
        <v>2013</v>
      </c>
      <c r="E51" s="89">
        <v>1</v>
      </c>
      <c r="F51" s="93">
        <v>1300</v>
      </c>
      <c r="G51" s="104"/>
      <c r="H51" s="88" t="s">
        <v>2074</v>
      </c>
    </row>
    <row r="52" spans="1:8" ht="12.75">
      <c r="A52" s="96">
        <v>50</v>
      </c>
      <c r="B52" s="95" t="s">
        <v>2075</v>
      </c>
      <c r="C52" s="95" t="s">
        <v>2076</v>
      </c>
      <c r="D52" s="103">
        <v>2013</v>
      </c>
      <c r="E52" s="96">
        <v>1</v>
      </c>
      <c r="F52" s="98">
        <v>3112</v>
      </c>
      <c r="G52" s="104"/>
      <c r="H52" s="95" t="s">
        <v>2077</v>
      </c>
    </row>
    <row r="53" spans="1:8" ht="12.75">
      <c r="A53" s="89">
        <v>51</v>
      </c>
      <c r="B53" s="88" t="s">
        <v>2078</v>
      </c>
      <c r="C53" s="88" t="s">
        <v>2079</v>
      </c>
      <c r="D53" s="105">
        <v>2013</v>
      </c>
      <c r="E53" s="89">
        <v>1</v>
      </c>
      <c r="F53" s="91"/>
      <c r="G53" s="92">
        <v>3400</v>
      </c>
      <c r="H53" s="88" t="s">
        <v>2080</v>
      </c>
    </row>
    <row r="54" spans="1:8" ht="12.75">
      <c r="A54" s="89">
        <v>52</v>
      </c>
      <c r="B54" s="88" t="s">
        <v>2081</v>
      </c>
      <c r="C54" s="88" t="s">
        <v>2015</v>
      </c>
      <c r="D54" s="105">
        <v>2014</v>
      </c>
      <c r="E54" s="90">
        <v>1</v>
      </c>
      <c r="F54" s="93">
        <v>405.69</v>
      </c>
      <c r="G54" s="104"/>
      <c r="H54" s="88" t="s">
        <v>2082</v>
      </c>
    </row>
    <row r="55" spans="1:8" ht="12.75">
      <c r="A55" s="96">
        <v>53</v>
      </c>
      <c r="B55" s="95" t="s">
        <v>2083</v>
      </c>
      <c r="C55" s="95" t="s">
        <v>2084</v>
      </c>
      <c r="D55" s="103">
        <v>2014</v>
      </c>
      <c r="E55" s="97">
        <v>1</v>
      </c>
      <c r="F55" s="98">
        <v>651.22</v>
      </c>
      <c r="G55" s="104"/>
      <c r="H55" s="95" t="s">
        <v>2085</v>
      </c>
    </row>
    <row r="56" spans="1:8" ht="12.75">
      <c r="A56" s="96">
        <v>54</v>
      </c>
      <c r="B56" s="95" t="s">
        <v>2086</v>
      </c>
      <c r="C56" s="95" t="s">
        <v>2010</v>
      </c>
      <c r="D56" s="103">
        <v>2014</v>
      </c>
      <c r="E56" s="97">
        <v>1</v>
      </c>
      <c r="F56" s="98">
        <v>1840</v>
      </c>
      <c r="G56" s="104"/>
      <c r="H56" s="95" t="s">
        <v>2087</v>
      </c>
    </row>
    <row r="57" spans="1:8" ht="12.75">
      <c r="A57" s="96">
        <v>55</v>
      </c>
      <c r="B57" s="95" t="s">
        <v>2088</v>
      </c>
      <c r="C57" s="95" t="s">
        <v>2089</v>
      </c>
      <c r="D57" s="103">
        <v>2014</v>
      </c>
      <c r="E57" s="97">
        <v>1</v>
      </c>
      <c r="F57" s="91"/>
      <c r="G57" s="99">
        <v>2649</v>
      </c>
      <c r="H57" s="95" t="s">
        <v>2023</v>
      </c>
    </row>
    <row r="58" spans="1:8" ht="12.75">
      <c r="A58" s="89">
        <v>56</v>
      </c>
      <c r="B58" s="88" t="s">
        <v>2090</v>
      </c>
      <c r="C58" s="88" t="s">
        <v>2091</v>
      </c>
      <c r="D58" s="105">
        <v>2014</v>
      </c>
      <c r="E58" s="89">
        <v>1</v>
      </c>
      <c r="F58" s="93">
        <v>730.89</v>
      </c>
      <c r="G58" s="104"/>
      <c r="H58" s="88" t="s">
        <v>2026</v>
      </c>
    </row>
    <row r="59" spans="1:8" ht="12.75">
      <c r="A59" s="89">
        <v>57</v>
      </c>
      <c r="B59" s="88" t="s">
        <v>2092</v>
      </c>
      <c r="C59" s="88" t="s">
        <v>2093</v>
      </c>
      <c r="D59" s="105">
        <v>2014</v>
      </c>
      <c r="E59" s="89">
        <v>1</v>
      </c>
      <c r="F59" s="91"/>
      <c r="G59" s="92">
        <v>1260</v>
      </c>
      <c r="H59" s="88" t="s">
        <v>2028</v>
      </c>
    </row>
    <row r="60" spans="1:8" ht="12.75">
      <c r="A60" s="89">
        <v>58</v>
      </c>
      <c r="B60" s="88" t="s">
        <v>2094</v>
      </c>
      <c r="C60" s="88" t="s">
        <v>2093</v>
      </c>
      <c r="D60" s="105">
        <v>2014</v>
      </c>
      <c r="E60" s="90">
        <v>1</v>
      </c>
      <c r="F60" s="91"/>
      <c r="G60" s="92">
        <v>1260</v>
      </c>
      <c r="H60" s="88" t="s">
        <v>2028</v>
      </c>
    </row>
    <row r="61" spans="1:8" ht="12.75">
      <c r="A61" s="89">
        <v>59</v>
      </c>
      <c r="B61" s="88" t="s">
        <v>2095</v>
      </c>
      <c r="C61" s="88" t="s">
        <v>2093</v>
      </c>
      <c r="D61" s="105">
        <v>2014</v>
      </c>
      <c r="E61" s="90">
        <v>1</v>
      </c>
      <c r="F61" s="91"/>
      <c r="G61" s="92">
        <v>1260</v>
      </c>
      <c r="H61" s="88" t="s">
        <v>2028</v>
      </c>
    </row>
    <row r="62" spans="1:8" ht="12.75">
      <c r="A62" s="89">
        <v>60</v>
      </c>
      <c r="B62" s="88" t="s">
        <v>2096</v>
      </c>
      <c r="C62" s="88" t="s">
        <v>2093</v>
      </c>
      <c r="D62" s="105">
        <v>2014</v>
      </c>
      <c r="E62" s="90">
        <v>1</v>
      </c>
      <c r="F62" s="91"/>
      <c r="G62" s="92">
        <v>1260</v>
      </c>
      <c r="H62" s="88" t="s">
        <v>2028</v>
      </c>
    </row>
    <row r="63" spans="1:8" ht="12.75">
      <c r="A63" s="89">
        <v>61</v>
      </c>
      <c r="B63" s="88" t="s">
        <v>2097</v>
      </c>
      <c r="C63" s="88" t="s">
        <v>2093</v>
      </c>
      <c r="D63" s="105">
        <v>2014</v>
      </c>
      <c r="E63" s="90">
        <v>1</v>
      </c>
      <c r="F63" s="91"/>
      <c r="G63" s="92">
        <v>1260</v>
      </c>
      <c r="H63" s="88" t="s">
        <v>2028</v>
      </c>
    </row>
    <row r="64" spans="1:8" ht="12.75">
      <c r="A64" s="89">
        <v>62</v>
      </c>
      <c r="B64" s="88" t="s">
        <v>2098</v>
      </c>
      <c r="C64" s="88" t="s">
        <v>2093</v>
      </c>
      <c r="D64" s="105">
        <v>2014</v>
      </c>
      <c r="E64" s="90">
        <v>1</v>
      </c>
      <c r="F64" s="91"/>
      <c r="G64" s="92">
        <v>1260</v>
      </c>
      <c r="H64" s="88" t="s">
        <v>2028</v>
      </c>
    </row>
    <row r="65" spans="1:8" ht="12.75">
      <c r="A65" s="89">
        <v>63</v>
      </c>
      <c r="B65" s="88" t="s">
        <v>2099</v>
      </c>
      <c r="C65" s="88" t="s">
        <v>2100</v>
      </c>
      <c r="D65" s="105">
        <v>2015</v>
      </c>
      <c r="E65" s="90">
        <v>1</v>
      </c>
      <c r="F65" s="91"/>
      <c r="G65" s="92">
        <v>1800</v>
      </c>
      <c r="H65" s="88" t="s">
        <v>2059</v>
      </c>
    </row>
    <row r="66" spans="1:8" ht="12.75">
      <c r="A66" s="89">
        <v>64</v>
      </c>
      <c r="B66" s="88" t="s">
        <v>2101</v>
      </c>
      <c r="C66" s="88" t="s">
        <v>2102</v>
      </c>
      <c r="D66" s="105">
        <v>2015</v>
      </c>
      <c r="E66" s="90">
        <v>1</v>
      </c>
      <c r="F66" s="91"/>
      <c r="G66" s="92">
        <v>3000</v>
      </c>
      <c r="H66" s="88" t="s">
        <v>2028</v>
      </c>
    </row>
    <row r="67" spans="1:8" ht="12.75">
      <c r="A67" s="89">
        <v>65</v>
      </c>
      <c r="B67" s="88" t="s">
        <v>2103</v>
      </c>
      <c r="C67" s="88" t="s">
        <v>2104</v>
      </c>
      <c r="D67" s="105">
        <v>2015</v>
      </c>
      <c r="E67" s="90">
        <v>1</v>
      </c>
      <c r="F67" s="91"/>
      <c r="G67" s="92">
        <v>1234.88</v>
      </c>
      <c r="H67" s="88" t="s">
        <v>2028</v>
      </c>
    </row>
    <row r="68" spans="1:8" ht="12.75">
      <c r="A68" s="89">
        <v>66</v>
      </c>
      <c r="B68" s="88" t="s">
        <v>2105</v>
      </c>
      <c r="C68" s="88" t="s">
        <v>2104</v>
      </c>
      <c r="D68" s="105">
        <v>2015</v>
      </c>
      <c r="E68" s="90">
        <v>1</v>
      </c>
      <c r="F68" s="91"/>
      <c r="G68" s="92">
        <v>934.96</v>
      </c>
      <c r="H68" s="88" t="s">
        <v>2028</v>
      </c>
    </row>
    <row r="69" spans="1:8" ht="12.75">
      <c r="A69" s="96">
        <v>67</v>
      </c>
      <c r="B69" s="95" t="s">
        <v>2106</v>
      </c>
      <c r="C69" s="95" t="s">
        <v>2104</v>
      </c>
      <c r="D69" s="103">
        <v>2015</v>
      </c>
      <c r="E69" s="96">
        <v>1</v>
      </c>
      <c r="F69" s="91"/>
      <c r="G69" s="99">
        <v>934.96</v>
      </c>
      <c r="H69" s="91"/>
    </row>
    <row r="70" spans="1:8" ht="12.75">
      <c r="A70" s="96">
        <v>68</v>
      </c>
      <c r="B70" s="95" t="s">
        <v>2107</v>
      </c>
      <c r="C70" s="95" t="s">
        <v>2108</v>
      </c>
      <c r="D70" s="103">
        <v>2015</v>
      </c>
      <c r="E70" s="96">
        <v>1</v>
      </c>
      <c r="F70" s="91"/>
      <c r="G70" s="99">
        <v>2100</v>
      </c>
      <c r="H70" s="95" t="s">
        <v>2026</v>
      </c>
    </row>
    <row r="71" spans="1:8" ht="12.75">
      <c r="A71" s="96">
        <v>69</v>
      </c>
      <c r="B71" s="95" t="s">
        <v>2109</v>
      </c>
      <c r="C71" s="95" t="s">
        <v>2015</v>
      </c>
      <c r="D71" s="103">
        <v>2015</v>
      </c>
      <c r="E71" s="96">
        <v>1</v>
      </c>
      <c r="F71" s="98">
        <v>495.93</v>
      </c>
      <c r="G71" s="104"/>
      <c r="H71" s="95" t="s">
        <v>2024</v>
      </c>
    </row>
    <row r="72" spans="1:8" ht="12.75">
      <c r="A72" s="96">
        <v>70</v>
      </c>
      <c r="B72" s="95" t="s">
        <v>2110</v>
      </c>
      <c r="C72" s="95" t="s">
        <v>2015</v>
      </c>
      <c r="D72" s="103">
        <v>2015</v>
      </c>
      <c r="E72" s="96">
        <v>1</v>
      </c>
      <c r="F72" s="98">
        <v>837.4</v>
      </c>
      <c r="G72" s="104"/>
      <c r="H72" s="95" t="s">
        <v>2024</v>
      </c>
    </row>
    <row r="73" spans="1:8" ht="12.75">
      <c r="A73" s="96">
        <v>71</v>
      </c>
      <c r="B73" s="95" t="s">
        <v>2111</v>
      </c>
      <c r="C73" s="95" t="s">
        <v>2112</v>
      </c>
      <c r="D73" s="103">
        <v>2015</v>
      </c>
      <c r="E73" s="96">
        <v>1</v>
      </c>
      <c r="F73" s="98">
        <v>3008.13</v>
      </c>
      <c r="G73" s="104"/>
      <c r="H73" s="95" t="s">
        <v>2024</v>
      </c>
    </row>
    <row r="74" spans="1:8" ht="12.75">
      <c r="A74" s="96">
        <v>72</v>
      </c>
      <c r="B74" s="95" t="s">
        <v>2113</v>
      </c>
      <c r="C74" s="95" t="s">
        <v>2114</v>
      </c>
      <c r="D74" s="103">
        <v>2015</v>
      </c>
      <c r="E74" s="96">
        <v>1</v>
      </c>
      <c r="F74" s="98">
        <v>718</v>
      </c>
      <c r="G74" s="104"/>
      <c r="H74" s="95" t="s">
        <v>2115</v>
      </c>
    </row>
    <row r="75" spans="1:8" ht="12.75">
      <c r="A75" s="96">
        <v>73</v>
      </c>
      <c r="B75" s="95" t="s">
        <v>2116</v>
      </c>
      <c r="C75" s="95" t="s">
        <v>2117</v>
      </c>
      <c r="D75" s="103">
        <v>2015</v>
      </c>
      <c r="E75" s="96">
        <v>1</v>
      </c>
      <c r="F75" s="91"/>
      <c r="G75" s="99">
        <v>99</v>
      </c>
      <c r="H75" s="95" t="s">
        <v>2027</v>
      </c>
    </row>
    <row r="76" spans="1:8" ht="12.75">
      <c r="A76" s="96">
        <v>74</v>
      </c>
      <c r="B76" s="95" t="s">
        <v>2118</v>
      </c>
      <c r="C76" s="95" t="s">
        <v>2119</v>
      </c>
      <c r="D76" s="103">
        <v>2015</v>
      </c>
      <c r="E76" s="96">
        <v>1</v>
      </c>
      <c r="F76" s="91"/>
      <c r="G76" s="99">
        <v>99</v>
      </c>
      <c r="H76" s="95" t="s">
        <v>2027</v>
      </c>
    </row>
    <row r="77" spans="1:8" ht="12.75">
      <c r="A77" s="89">
        <v>75</v>
      </c>
      <c r="B77" s="88" t="s">
        <v>2120</v>
      </c>
      <c r="C77" s="88" t="s">
        <v>2121</v>
      </c>
      <c r="D77" s="105">
        <v>2015</v>
      </c>
      <c r="E77" s="89">
        <v>1</v>
      </c>
      <c r="F77" s="91"/>
      <c r="G77" s="92">
        <v>1480</v>
      </c>
      <c r="H77" s="88" t="s">
        <v>2040</v>
      </c>
    </row>
    <row r="78" spans="1:8" ht="12.75">
      <c r="A78" s="89">
        <v>76</v>
      </c>
      <c r="B78" s="88" t="s">
        <v>2122</v>
      </c>
      <c r="C78" s="88" t="s">
        <v>2123</v>
      </c>
      <c r="D78" s="105">
        <v>2015</v>
      </c>
      <c r="E78" s="89">
        <v>1</v>
      </c>
      <c r="F78" s="93">
        <v>1300</v>
      </c>
      <c r="G78" s="104"/>
      <c r="H78" s="88" t="s">
        <v>2124</v>
      </c>
    </row>
    <row r="79" spans="1:8" ht="12.75">
      <c r="A79" s="106"/>
      <c r="B79" s="107" t="s">
        <v>322</v>
      </c>
      <c r="C79" s="108"/>
      <c r="D79" s="128"/>
      <c r="E79" s="128"/>
      <c r="F79" s="121">
        <f>SUM(F3:F78)</f>
        <v>48588.39000000001</v>
      </c>
      <c r="G79" s="122">
        <f>SUM(G3:G78)</f>
        <v>56901.05999999999</v>
      </c>
      <c r="H79" s="107"/>
    </row>
  </sheetData>
  <sheetProtection/>
  <mergeCells count="2">
    <mergeCell ref="C1:C2"/>
    <mergeCell ref="D79:E7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6"/>
  <sheetViews>
    <sheetView zoomScalePageLayoutView="0" workbookViewId="0" topLeftCell="A113">
      <selection activeCell="F127" sqref="F127"/>
    </sheetView>
  </sheetViews>
  <sheetFormatPr defaultColWidth="9.140625" defaultRowHeight="12.75"/>
  <cols>
    <col min="1" max="1" width="7.00390625" style="61" bestFit="1" customWidth="1"/>
    <col min="2" max="2" width="20.00390625" style="0" bestFit="1" customWidth="1"/>
    <col min="3" max="3" width="17.00390625" style="0" bestFit="1" customWidth="1"/>
    <col min="4" max="4" width="20.00390625" style="0" bestFit="1" customWidth="1"/>
    <col min="5" max="5" width="17.00390625" style="0" bestFit="1" customWidth="1"/>
    <col min="6" max="6" width="23.00390625" style="0" bestFit="1" customWidth="1"/>
    <col min="7" max="7" width="16.00390625" style="0" bestFit="1" customWidth="1"/>
  </cols>
  <sheetData>
    <row r="1" spans="1:8" ht="51">
      <c r="A1" s="57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8</v>
      </c>
      <c r="H1" s="50" t="s">
        <v>1951</v>
      </c>
    </row>
    <row r="2" spans="1:8" ht="22.5">
      <c r="A2" s="58">
        <v>1</v>
      </c>
      <c r="B2" s="4" t="s">
        <v>18</v>
      </c>
      <c r="C2" s="4" t="s">
        <v>19</v>
      </c>
      <c r="D2" s="4" t="s">
        <v>20</v>
      </c>
      <c r="E2" s="4" t="s">
        <v>21</v>
      </c>
      <c r="F2" s="4" t="s">
        <v>22</v>
      </c>
      <c r="G2" s="63">
        <v>55031.69</v>
      </c>
      <c r="H2" s="53" t="s">
        <v>1952</v>
      </c>
    </row>
    <row r="3" spans="1:8" ht="22.5">
      <c r="A3" s="58">
        <v>2</v>
      </c>
      <c r="B3" s="4" t="s">
        <v>23</v>
      </c>
      <c r="C3" s="4" t="s">
        <v>24</v>
      </c>
      <c r="D3" s="4" t="s">
        <v>25</v>
      </c>
      <c r="E3" s="4" t="s">
        <v>10</v>
      </c>
      <c r="F3" s="4" t="s">
        <v>26</v>
      </c>
      <c r="G3" s="63">
        <v>14558.38</v>
      </c>
      <c r="H3" s="53" t="s">
        <v>1952</v>
      </c>
    </row>
    <row r="4" spans="1:8" ht="25.5">
      <c r="A4" s="59" t="s">
        <v>12</v>
      </c>
      <c r="B4" s="7" t="s">
        <v>13</v>
      </c>
      <c r="C4" s="7" t="s">
        <v>12</v>
      </c>
      <c r="D4" s="7" t="s">
        <v>12</v>
      </c>
      <c r="E4" s="7" t="s">
        <v>12</v>
      </c>
      <c r="F4" s="7" t="s">
        <v>12</v>
      </c>
      <c r="G4" s="64">
        <f>SUM(G2:G3)</f>
        <v>69590.07</v>
      </c>
      <c r="H4" s="27"/>
    </row>
    <row r="5" spans="1:8" ht="22.5">
      <c r="A5" s="58">
        <v>3</v>
      </c>
      <c r="B5" s="4" t="s">
        <v>18</v>
      </c>
      <c r="C5" s="4" t="s">
        <v>32</v>
      </c>
      <c r="D5" s="4" t="s">
        <v>33</v>
      </c>
      <c r="E5" s="4" t="s">
        <v>34</v>
      </c>
      <c r="F5" s="4" t="s">
        <v>35</v>
      </c>
      <c r="G5" s="63">
        <v>37389.34</v>
      </c>
      <c r="H5" s="53" t="s">
        <v>1952</v>
      </c>
    </row>
    <row r="6" spans="1:8" ht="33.75">
      <c r="A6" s="58">
        <v>4</v>
      </c>
      <c r="B6" s="4" t="s">
        <v>18</v>
      </c>
      <c r="C6" s="4" t="s">
        <v>37</v>
      </c>
      <c r="D6" s="4" t="s">
        <v>38</v>
      </c>
      <c r="E6" s="4" t="s">
        <v>34</v>
      </c>
      <c r="F6" s="4" t="s">
        <v>35</v>
      </c>
      <c r="G6" s="63">
        <v>898412.96</v>
      </c>
      <c r="H6" s="53" t="s">
        <v>1952</v>
      </c>
    </row>
    <row r="7" spans="1:8" ht="25.5">
      <c r="A7" s="59" t="s">
        <v>12</v>
      </c>
      <c r="B7" s="7" t="s">
        <v>13</v>
      </c>
      <c r="C7" s="7" t="s">
        <v>12</v>
      </c>
      <c r="D7" s="7" t="s">
        <v>12</v>
      </c>
      <c r="E7" s="7" t="s">
        <v>12</v>
      </c>
      <c r="F7" s="7" t="s">
        <v>12</v>
      </c>
      <c r="G7" s="64">
        <f>SUM(G5:G6)</f>
        <v>935802.2999999999</v>
      </c>
      <c r="H7" s="27"/>
    </row>
    <row r="8" spans="1:8" ht="22.5">
      <c r="A8" s="58">
        <v>5</v>
      </c>
      <c r="B8" s="4" t="s">
        <v>18</v>
      </c>
      <c r="C8" s="4" t="s">
        <v>453</v>
      </c>
      <c r="D8" s="4" t="s">
        <v>454</v>
      </c>
      <c r="E8" s="4" t="s">
        <v>455</v>
      </c>
      <c r="F8" s="4" t="s">
        <v>333</v>
      </c>
      <c r="G8" s="63">
        <v>5179.61</v>
      </c>
      <c r="H8" s="53" t="s">
        <v>1953</v>
      </c>
    </row>
    <row r="9" spans="1:8" ht="22.5">
      <c r="A9" s="58">
        <v>6</v>
      </c>
      <c r="B9" s="4" t="s">
        <v>18</v>
      </c>
      <c r="C9" s="4" t="s">
        <v>456</v>
      </c>
      <c r="D9" s="4" t="s">
        <v>457</v>
      </c>
      <c r="E9" s="4" t="s">
        <v>200</v>
      </c>
      <c r="F9" s="4" t="s">
        <v>333</v>
      </c>
      <c r="G9" s="63">
        <v>14877.31</v>
      </c>
      <c r="H9" s="53" t="s">
        <v>1953</v>
      </c>
    </row>
    <row r="10" spans="1:8" ht="21" customHeight="1">
      <c r="A10" s="58">
        <v>7</v>
      </c>
      <c r="B10" s="4" t="s">
        <v>18</v>
      </c>
      <c r="C10" s="4" t="s">
        <v>458</v>
      </c>
      <c r="D10" s="4" t="s">
        <v>459</v>
      </c>
      <c r="E10" s="4" t="s">
        <v>200</v>
      </c>
      <c r="F10" s="4" t="s">
        <v>333</v>
      </c>
      <c r="G10" s="63">
        <v>8383.69</v>
      </c>
      <c r="H10" s="53" t="s">
        <v>1953</v>
      </c>
    </row>
    <row r="11" spans="1:8" ht="22.5">
      <c r="A11" s="58">
        <v>8</v>
      </c>
      <c r="B11" s="4" t="s">
        <v>18</v>
      </c>
      <c r="C11" s="4" t="s">
        <v>460</v>
      </c>
      <c r="D11" s="4" t="s">
        <v>461</v>
      </c>
      <c r="E11" s="4" t="s">
        <v>462</v>
      </c>
      <c r="F11" s="4" t="s">
        <v>333</v>
      </c>
      <c r="G11" s="63">
        <v>99221.89</v>
      </c>
      <c r="H11" s="53" t="s">
        <v>1953</v>
      </c>
    </row>
    <row r="12" spans="1:8" ht="22.5">
      <c r="A12" s="58">
        <v>9</v>
      </c>
      <c r="B12" s="4" t="s">
        <v>18</v>
      </c>
      <c r="C12" s="4" t="s">
        <v>463</v>
      </c>
      <c r="D12" s="4" t="s">
        <v>464</v>
      </c>
      <c r="E12" s="4" t="s">
        <v>165</v>
      </c>
      <c r="F12" s="4" t="s">
        <v>333</v>
      </c>
      <c r="G12" s="63">
        <v>29968.39</v>
      </c>
      <c r="H12" s="53" t="s">
        <v>1953</v>
      </c>
    </row>
    <row r="13" spans="1:8" ht="22.5">
      <c r="A13" s="58">
        <v>10</v>
      </c>
      <c r="B13" s="4" t="s">
        <v>18</v>
      </c>
      <c r="C13" s="4" t="s">
        <v>465</v>
      </c>
      <c r="D13" s="4" t="s">
        <v>466</v>
      </c>
      <c r="E13" s="4" t="s">
        <v>165</v>
      </c>
      <c r="F13" s="4" t="s">
        <v>333</v>
      </c>
      <c r="G13" s="63">
        <v>35143.36</v>
      </c>
      <c r="H13" s="53" t="s">
        <v>1953</v>
      </c>
    </row>
    <row r="14" spans="1:8" ht="22.5">
      <c r="A14" s="58">
        <v>11</v>
      </c>
      <c r="B14" s="4" t="s">
        <v>18</v>
      </c>
      <c r="C14" s="4" t="s">
        <v>467</v>
      </c>
      <c r="D14" s="4" t="s">
        <v>468</v>
      </c>
      <c r="E14" s="4" t="s">
        <v>165</v>
      </c>
      <c r="F14" s="4" t="s">
        <v>333</v>
      </c>
      <c r="G14" s="63">
        <v>20663.26</v>
      </c>
      <c r="H14" s="53" t="s">
        <v>1953</v>
      </c>
    </row>
    <row r="15" spans="1:8" ht="22.5">
      <c r="A15" s="58">
        <v>12</v>
      </c>
      <c r="B15" s="4" t="s">
        <v>18</v>
      </c>
      <c r="C15" s="4" t="s">
        <v>469</v>
      </c>
      <c r="D15" s="4" t="s">
        <v>470</v>
      </c>
      <c r="E15" s="4" t="s">
        <v>165</v>
      </c>
      <c r="F15" s="4" t="s">
        <v>333</v>
      </c>
      <c r="G15" s="63">
        <v>16121.19</v>
      </c>
      <c r="H15" s="53" t="s">
        <v>1953</v>
      </c>
    </row>
    <row r="16" spans="1:8" ht="22.5">
      <c r="A16" s="58">
        <v>13</v>
      </c>
      <c r="B16" s="4" t="s">
        <v>18</v>
      </c>
      <c r="C16" s="4" t="s">
        <v>471</v>
      </c>
      <c r="D16" s="4" t="s">
        <v>472</v>
      </c>
      <c r="E16" s="4" t="s">
        <v>165</v>
      </c>
      <c r="F16" s="4" t="s">
        <v>333</v>
      </c>
      <c r="G16" s="63">
        <v>167354.87</v>
      </c>
      <c r="H16" s="53" t="s">
        <v>1953</v>
      </c>
    </row>
    <row r="17" spans="1:8" ht="22.5">
      <c r="A17" s="58">
        <v>14</v>
      </c>
      <c r="B17" s="4" t="s">
        <v>18</v>
      </c>
      <c r="C17" s="4" t="s">
        <v>473</v>
      </c>
      <c r="D17" s="4" t="s">
        <v>474</v>
      </c>
      <c r="E17" s="4" t="s">
        <v>181</v>
      </c>
      <c r="F17" s="4" t="s">
        <v>333</v>
      </c>
      <c r="G17" s="63">
        <v>15000</v>
      </c>
      <c r="H17" s="53" t="s">
        <v>1953</v>
      </c>
    </row>
    <row r="18" spans="1:8" ht="22.5">
      <c r="A18" s="58">
        <v>15</v>
      </c>
      <c r="B18" s="4" t="s">
        <v>18</v>
      </c>
      <c r="C18" s="4" t="s">
        <v>475</v>
      </c>
      <c r="D18" s="4" t="s">
        <v>476</v>
      </c>
      <c r="E18" s="4" t="s">
        <v>195</v>
      </c>
      <c r="F18" s="4" t="s">
        <v>333</v>
      </c>
      <c r="G18" s="63">
        <v>11314.12</v>
      </c>
      <c r="H18" s="53" t="s">
        <v>1953</v>
      </c>
    </row>
    <row r="19" spans="1:8" ht="33.75">
      <c r="A19" s="58">
        <v>16</v>
      </c>
      <c r="B19" s="4" t="s">
        <v>18</v>
      </c>
      <c r="C19" s="4" t="s">
        <v>477</v>
      </c>
      <c r="D19" s="4" t="s">
        <v>478</v>
      </c>
      <c r="E19" s="4" t="s">
        <v>195</v>
      </c>
      <c r="F19" s="4" t="s">
        <v>333</v>
      </c>
      <c r="G19" s="63">
        <v>78288.06</v>
      </c>
      <c r="H19" s="53" t="s">
        <v>1953</v>
      </c>
    </row>
    <row r="20" spans="1:8" ht="33.75">
      <c r="A20" s="58">
        <v>17</v>
      </c>
      <c r="B20" s="4" t="s">
        <v>18</v>
      </c>
      <c r="C20" s="4" t="s">
        <v>479</v>
      </c>
      <c r="D20" s="4" t="s">
        <v>480</v>
      </c>
      <c r="E20" s="4" t="s">
        <v>91</v>
      </c>
      <c r="F20" s="4" t="s">
        <v>333</v>
      </c>
      <c r="G20" s="63">
        <v>43200</v>
      </c>
      <c r="H20" s="53" t="s">
        <v>1953</v>
      </c>
    </row>
    <row r="21" spans="1:8" ht="33.75">
      <c r="A21" s="58">
        <v>18</v>
      </c>
      <c r="B21" s="4" t="s">
        <v>18</v>
      </c>
      <c r="C21" s="4" t="s">
        <v>481</v>
      </c>
      <c r="D21" s="4" t="s">
        <v>482</v>
      </c>
      <c r="E21" s="4" t="s">
        <v>91</v>
      </c>
      <c r="F21" s="4" t="s">
        <v>333</v>
      </c>
      <c r="G21" s="63">
        <v>141879.52</v>
      </c>
      <c r="H21" s="53" t="s">
        <v>1953</v>
      </c>
    </row>
    <row r="22" spans="1:8" ht="45">
      <c r="A22" s="58">
        <v>19</v>
      </c>
      <c r="B22" s="4" t="s">
        <v>18</v>
      </c>
      <c r="C22" s="4" t="s">
        <v>483</v>
      </c>
      <c r="D22" s="4" t="s">
        <v>484</v>
      </c>
      <c r="E22" s="4" t="s">
        <v>200</v>
      </c>
      <c r="F22" s="4" t="s">
        <v>333</v>
      </c>
      <c r="G22" s="63">
        <v>119489.49</v>
      </c>
      <c r="H22" s="53" t="s">
        <v>1953</v>
      </c>
    </row>
    <row r="23" spans="1:8" ht="45">
      <c r="A23" s="58">
        <v>20</v>
      </c>
      <c r="B23" s="4" t="s">
        <v>18</v>
      </c>
      <c r="C23" s="4" t="s">
        <v>485</v>
      </c>
      <c r="D23" s="4" t="s">
        <v>486</v>
      </c>
      <c r="E23" s="4" t="s">
        <v>200</v>
      </c>
      <c r="F23" s="4" t="s">
        <v>333</v>
      </c>
      <c r="G23" s="63">
        <v>6671.43</v>
      </c>
      <c r="H23" s="53" t="s">
        <v>1953</v>
      </c>
    </row>
    <row r="24" spans="1:8" ht="45">
      <c r="A24" s="58">
        <v>21</v>
      </c>
      <c r="B24" s="4" t="s">
        <v>18</v>
      </c>
      <c r="C24" s="4" t="s">
        <v>487</v>
      </c>
      <c r="D24" s="4" t="s">
        <v>488</v>
      </c>
      <c r="E24" s="4" t="s">
        <v>200</v>
      </c>
      <c r="F24" s="4" t="s">
        <v>333</v>
      </c>
      <c r="G24" s="63">
        <v>3654.84</v>
      </c>
      <c r="H24" s="53" t="s">
        <v>1953</v>
      </c>
    </row>
    <row r="25" spans="1:8" ht="45">
      <c r="A25" s="58">
        <v>22</v>
      </c>
      <c r="B25" s="4" t="s">
        <v>18</v>
      </c>
      <c r="C25" s="4" t="s">
        <v>489</v>
      </c>
      <c r="D25" s="4" t="s">
        <v>490</v>
      </c>
      <c r="E25" s="4" t="s">
        <v>200</v>
      </c>
      <c r="F25" s="4" t="s">
        <v>333</v>
      </c>
      <c r="G25" s="63">
        <v>2189.95</v>
      </c>
      <c r="H25" s="53" t="s">
        <v>1953</v>
      </c>
    </row>
    <row r="26" spans="1:8" ht="45">
      <c r="A26" s="58">
        <v>23</v>
      </c>
      <c r="B26" s="4" t="s">
        <v>18</v>
      </c>
      <c r="C26" s="4" t="s">
        <v>491</v>
      </c>
      <c r="D26" s="4" t="s">
        <v>492</v>
      </c>
      <c r="E26" s="4" t="s">
        <v>200</v>
      </c>
      <c r="F26" s="4" t="s">
        <v>333</v>
      </c>
      <c r="G26" s="63">
        <v>676.71</v>
      </c>
      <c r="H26" s="53" t="s">
        <v>1953</v>
      </c>
    </row>
    <row r="27" spans="1:8" ht="45">
      <c r="A27" s="58">
        <v>24</v>
      </c>
      <c r="B27" s="4" t="s">
        <v>18</v>
      </c>
      <c r="C27" s="4" t="s">
        <v>493</v>
      </c>
      <c r="D27" s="4" t="s">
        <v>494</v>
      </c>
      <c r="E27" s="4" t="s">
        <v>200</v>
      </c>
      <c r="F27" s="4" t="s">
        <v>333</v>
      </c>
      <c r="G27" s="63">
        <v>32684.58</v>
      </c>
      <c r="H27" s="53" t="s">
        <v>1953</v>
      </c>
    </row>
    <row r="28" spans="1:8" ht="45">
      <c r="A28" s="58">
        <v>25</v>
      </c>
      <c r="B28" s="4" t="s">
        <v>18</v>
      </c>
      <c r="C28" s="4" t="s">
        <v>495</v>
      </c>
      <c r="D28" s="4" t="s">
        <v>496</v>
      </c>
      <c r="E28" s="4" t="s">
        <v>200</v>
      </c>
      <c r="F28" s="4" t="s">
        <v>333</v>
      </c>
      <c r="G28" s="63">
        <v>25413.34</v>
      </c>
      <c r="H28" s="53" t="s">
        <v>1953</v>
      </c>
    </row>
    <row r="29" spans="1:8" ht="45">
      <c r="A29" s="58">
        <v>26</v>
      </c>
      <c r="B29" s="4" t="s">
        <v>18</v>
      </c>
      <c r="C29" s="4" t="s">
        <v>497</v>
      </c>
      <c r="D29" s="4" t="s">
        <v>498</v>
      </c>
      <c r="E29" s="4" t="s">
        <v>200</v>
      </c>
      <c r="F29" s="4" t="s">
        <v>333</v>
      </c>
      <c r="G29" s="63">
        <v>29833.01</v>
      </c>
      <c r="H29" s="53" t="s">
        <v>1953</v>
      </c>
    </row>
    <row r="30" spans="1:8" ht="45">
      <c r="A30" s="58">
        <v>27</v>
      </c>
      <c r="B30" s="4" t="s">
        <v>18</v>
      </c>
      <c r="C30" s="4" t="s">
        <v>499</v>
      </c>
      <c r="D30" s="4" t="s">
        <v>500</v>
      </c>
      <c r="E30" s="4" t="s">
        <v>200</v>
      </c>
      <c r="F30" s="4" t="s">
        <v>333</v>
      </c>
      <c r="G30" s="63">
        <v>12439.9</v>
      </c>
      <c r="H30" s="53" t="s">
        <v>1953</v>
      </c>
    </row>
    <row r="31" spans="1:8" ht="45">
      <c r="A31" s="58">
        <v>28</v>
      </c>
      <c r="B31" s="4" t="s">
        <v>18</v>
      </c>
      <c r="C31" s="4" t="s">
        <v>501</v>
      </c>
      <c r="D31" s="4" t="s">
        <v>502</v>
      </c>
      <c r="E31" s="4" t="s">
        <v>200</v>
      </c>
      <c r="F31" s="4" t="s">
        <v>333</v>
      </c>
      <c r="G31" s="63">
        <v>3144.23</v>
      </c>
      <c r="H31" s="53" t="s">
        <v>1953</v>
      </c>
    </row>
    <row r="32" spans="1:8" ht="33.75">
      <c r="A32" s="58">
        <v>29</v>
      </c>
      <c r="B32" s="4" t="s">
        <v>18</v>
      </c>
      <c r="C32" s="4" t="s">
        <v>503</v>
      </c>
      <c r="D32" s="4" t="s">
        <v>504</v>
      </c>
      <c r="E32" s="4" t="s">
        <v>200</v>
      </c>
      <c r="F32" s="4" t="s">
        <v>333</v>
      </c>
      <c r="G32" s="63">
        <v>11176.41</v>
      </c>
      <c r="H32" s="53" t="s">
        <v>1953</v>
      </c>
    </row>
    <row r="33" spans="1:8" ht="33.75">
      <c r="A33" s="58">
        <v>30</v>
      </c>
      <c r="B33" s="4" t="s">
        <v>18</v>
      </c>
      <c r="C33" s="4" t="s">
        <v>505</v>
      </c>
      <c r="D33" s="4" t="s">
        <v>506</v>
      </c>
      <c r="E33" s="4" t="s">
        <v>200</v>
      </c>
      <c r="F33" s="4" t="s">
        <v>333</v>
      </c>
      <c r="G33" s="63">
        <v>159916</v>
      </c>
      <c r="H33" s="53" t="s">
        <v>1953</v>
      </c>
    </row>
    <row r="34" spans="1:8" ht="33.75">
      <c r="A34" s="58">
        <v>31</v>
      </c>
      <c r="B34" s="4" t="s">
        <v>18</v>
      </c>
      <c r="C34" s="4" t="s">
        <v>507</v>
      </c>
      <c r="D34" s="4" t="s">
        <v>508</v>
      </c>
      <c r="E34" s="4" t="s">
        <v>200</v>
      </c>
      <c r="F34" s="4" t="s">
        <v>333</v>
      </c>
      <c r="G34" s="63">
        <v>8654.45</v>
      </c>
      <c r="H34" s="53" t="s">
        <v>1953</v>
      </c>
    </row>
    <row r="35" spans="1:8" ht="33.75">
      <c r="A35" s="58">
        <v>32</v>
      </c>
      <c r="B35" s="4" t="s">
        <v>18</v>
      </c>
      <c r="C35" s="4" t="s">
        <v>509</v>
      </c>
      <c r="D35" s="4" t="s">
        <v>508</v>
      </c>
      <c r="E35" s="4" t="s">
        <v>200</v>
      </c>
      <c r="F35" s="4" t="s">
        <v>333</v>
      </c>
      <c r="G35" s="63">
        <v>2122.62</v>
      </c>
      <c r="H35" s="53" t="s">
        <v>1953</v>
      </c>
    </row>
    <row r="36" spans="1:8" ht="33.75">
      <c r="A36" s="58">
        <v>33</v>
      </c>
      <c r="B36" s="4" t="s">
        <v>18</v>
      </c>
      <c r="C36" s="4" t="s">
        <v>510</v>
      </c>
      <c r="D36" s="4" t="s">
        <v>508</v>
      </c>
      <c r="E36" s="4" t="s">
        <v>200</v>
      </c>
      <c r="F36" s="4" t="s">
        <v>333</v>
      </c>
      <c r="G36" s="63">
        <v>3863.79</v>
      </c>
      <c r="H36" s="53" t="s">
        <v>1953</v>
      </c>
    </row>
    <row r="37" spans="1:8" ht="33.75">
      <c r="A37" s="58">
        <v>34</v>
      </c>
      <c r="B37" s="4" t="s">
        <v>18</v>
      </c>
      <c r="C37" s="4" t="s">
        <v>511</v>
      </c>
      <c r="D37" s="4" t="s">
        <v>508</v>
      </c>
      <c r="E37" s="4" t="s">
        <v>200</v>
      </c>
      <c r="F37" s="4" t="s">
        <v>333</v>
      </c>
      <c r="G37" s="63">
        <v>5872.21</v>
      </c>
      <c r="H37" s="53" t="s">
        <v>1953</v>
      </c>
    </row>
    <row r="38" spans="1:8" ht="33.75">
      <c r="A38" s="58">
        <v>35</v>
      </c>
      <c r="B38" s="4" t="s">
        <v>18</v>
      </c>
      <c r="C38" s="4" t="s">
        <v>512</v>
      </c>
      <c r="D38" s="4" t="s">
        <v>508</v>
      </c>
      <c r="E38" s="4" t="s">
        <v>200</v>
      </c>
      <c r="F38" s="4" t="s">
        <v>333</v>
      </c>
      <c r="G38" s="63">
        <v>14164.4</v>
      </c>
      <c r="H38" s="53" t="s">
        <v>1953</v>
      </c>
    </row>
    <row r="39" spans="1:8" ht="22.5">
      <c r="A39" s="58">
        <v>36</v>
      </c>
      <c r="B39" s="4" t="s">
        <v>18</v>
      </c>
      <c r="C39" s="4" t="s">
        <v>513</v>
      </c>
      <c r="D39" s="4" t="s">
        <v>514</v>
      </c>
      <c r="E39" s="4" t="s">
        <v>243</v>
      </c>
      <c r="F39" s="4" t="s">
        <v>333</v>
      </c>
      <c r="G39" s="63">
        <v>43273.3</v>
      </c>
      <c r="H39" s="53" t="s">
        <v>1953</v>
      </c>
    </row>
    <row r="40" spans="1:8" ht="22.5">
      <c r="A40" s="58">
        <v>37</v>
      </c>
      <c r="B40" s="4" t="s">
        <v>18</v>
      </c>
      <c r="C40" s="4" t="s">
        <v>515</v>
      </c>
      <c r="D40" s="4" t="s">
        <v>516</v>
      </c>
      <c r="E40" s="4" t="s">
        <v>243</v>
      </c>
      <c r="F40" s="4" t="s">
        <v>333</v>
      </c>
      <c r="G40" s="63">
        <v>37341.43</v>
      </c>
      <c r="H40" s="53" t="s">
        <v>1953</v>
      </c>
    </row>
    <row r="41" spans="1:8" ht="22.5">
      <c r="A41" s="58">
        <v>38</v>
      </c>
      <c r="B41" s="4" t="s">
        <v>18</v>
      </c>
      <c r="C41" s="4" t="s">
        <v>517</v>
      </c>
      <c r="D41" s="4" t="s">
        <v>518</v>
      </c>
      <c r="E41" s="4" t="s">
        <v>243</v>
      </c>
      <c r="F41" s="4" t="s">
        <v>333</v>
      </c>
      <c r="G41" s="63">
        <v>263029.93</v>
      </c>
      <c r="H41" s="53" t="s">
        <v>1953</v>
      </c>
    </row>
    <row r="42" spans="1:8" ht="22.5">
      <c r="A42" s="58">
        <v>39</v>
      </c>
      <c r="B42" s="4" t="s">
        <v>18</v>
      </c>
      <c r="C42" s="4" t="s">
        <v>519</v>
      </c>
      <c r="D42" s="4" t="s">
        <v>520</v>
      </c>
      <c r="E42" s="4" t="s">
        <v>521</v>
      </c>
      <c r="F42" s="4" t="s">
        <v>333</v>
      </c>
      <c r="G42" s="63">
        <v>32646.8</v>
      </c>
      <c r="H42" s="53" t="s">
        <v>1953</v>
      </c>
    </row>
    <row r="43" spans="1:8" ht="12.75">
      <c r="A43" s="58">
        <v>40</v>
      </c>
      <c r="B43" s="4" t="s">
        <v>18</v>
      </c>
      <c r="C43" s="4" t="s">
        <v>522</v>
      </c>
      <c r="D43" s="4" t="s">
        <v>523</v>
      </c>
      <c r="E43" s="4" t="s">
        <v>255</v>
      </c>
      <c r="F43" s="4" t="s">
        <v>333</v>
      </c>
      <c r="G43" s="63">
        <v>38104.87</v>
      </c>
      <c r="H43" s="53" t="s">
        <v>1953</v>
      </c>
    </row>
    <row r="44" spans="1:8" ht="12.75">
      <c r="A44" s="58">
        <v>41</v>
      </c>
      <c r="B44" s="4" t="s">
        <v>18</v>
      </c>
      <c r="C44" s="4" t="s">
        <v>524</v>
      </c>
      <c r="D44" s="4" t="s">
        <v>525</v>
      </c>
      <c r="E44" s="4" t="s">
        <v>255</v>
      </c>
      <c r="F44" s="4" t="s">
        <v>333</v>
      </c>
      <c r="G44" s="63">
        <v>240680.92</v>
      </c>
      <c r="H44" s="53" t="s">
        <v>1953</v>
      </c>
    </row>
    <row r="45" spans="1:8" ht="22.5">
      <c r="A45" s="58">
        <v>42</v>
      </c>
      <c r="B45" s="4" t="s">
        <v>18</v>
      </c>
      <c r="C45" s="4" t="s">
        <v>526</v>
      </c>
      <c r="D45" s="4" t="s">
        <v>527</v>
      </c>
      <c r="E45" s="4" t="s">
        <v>258</v>
      </c>
      <c r="F45" s="4" t="s">
        <v>333</v>
      </c>
      <c r="G45" s="63">
        <v>8963.08</v>
      </c>
      <c r="H45" s="53" t="s">
        <v>1953</v>
      </c>
    </row>
    <row r="46" spans="1:8" ht="22.5">
      <c r="A46" s="58">
        <v>43</v>
      </c>
      <c r="B46" s="4" t="s">
        <v>18</v>
      </c>
      <c r="C46" s="4" t="s">
        <v>528</v>
      </c>
      <c r="D46" s="4" t="s">
        <v>529</v>
      </c>
      <c r="E46" s="4" t="s">
        <v>258</v>
      </c>
      <c r="F46" s="4" t="s">
        <v>333</v>
      </c>
      <c r="G46" s="63">
        <v>2238.01</v>
      </c>
      <c r="H46" s="53" t="s">
        <v>1953</v>
      </c>
    </row>
    <row r="47" spans="1:8" ht="22.5">
      <c r="A47" s="58">
        <v>44</v>
      </c>
      <c r="B47" s="4" t="s">
        <v>18</v>
      </c>
      <c r="C47" s="4" t="s">
        <v>530</v>
      </c>
      <c r="D47" s="4" t="s">
        <v>531</v>
      </c>
      <c r="E47" s="4" t="s">
        <v>107</v>
      </c>
      <c r="F47" s="4" t="s">
        <v>333</v>
      </c>
      <c r="G47" s="63">
        <v>28261.82</v>
      </c>
      <c r="H47" s="53" t="s">
        <v>1953</v>
      </c>
    </row>
    <row r="48" spans="1:8" ht="22.5">
      <c r="A48" s="58">
        <v>45</v>
      </c>
      <c r="B48" s="4" t="s">
        <v>9</v>
      </c>
      <c r="C48" s="4" t="s">
        <v>532</v>
      </c>
      <c r="D48" s="4" t="s">
        <v>533</v>
      </c>
      <c r="E48" s="4" t="s">
        <v>534</v>
      </c>
      <c r="F48" s="4" t="s">
        <v>333</v>
      </c>
      <c r="G48" s="63">
        <v>176991.96</v>
      </c>
      <c r="H48" s="53" t="s">
        <v>1953</v>
      </c>
    </row>
    <row r="49" spans="1:8" ht="22.5">
      <c r="A49" s="58">
        <v>46</v>
      </c>
      <c r="B49" s="4" t="s">
        <v>9</v>
      </c>
      <c r="C49" s="4" t="s">
        <v>535</v>
      </c>
      <c r="D49" s="4" t="s">
        <v>536</v>
      </c>
      <c r="E49" s="4" t="s">
        <v>107</v>
      </c>
      <c r="F49" s="4" t="s">
        <v>333</v>
      </c>
      <c r="G49" s="63">
        <v>1134674.29</v>
      </c>
      <c r="H49" s="53" t="s">
        <v>1953</v>
      </c>
    </row>
    <row r="50" spans="1:8" ht="22.5">
      <c r="A50" s="58">
        <v>47</v>
      </c>
      <c r="B50" s="4" t="s">
        <v>9</v>
      </c>
      <c r="C50" s="4" t="s">
        <v>537</v>
      </c>
      <c r="D50" s="4" t="s">
        <v>538</v>
      </c>
      <c r="E50" s="4" t="s">
        <v>39</v>
      </c>
      <c r="F50" s="4" t="s">
        <v>333</v>
      </c>
      <c r="G50" s="63">
        <v>3260.47</v>
      </c>
      <c r="H50" s="53" t="s">
        <v>1953</v>
      </c>
    </row>
    <row r="51" spans="1:8" ht="22.5">
      <c r="A51" s="58">
        <v>48</v>
      </c>
      <c r="B51" s="4" t="s">
        <v>9</v>
      </c>
      <c r="C51" s="4" t="s">
        <v>539</v>
      </c>
      <c r="D51" s="4" t="s">
        <v>540</v>
      </c>
      <c r="E51" s="4" t="s">
        <v>541</v>
      </c>
      <c r="F51" s="4" t="s">
        <v>333</v>
      </c>
      <c r="G51" s="63">
        <v>14829.4</v>
      </c>
      <c r="H51" s="53" t="s">
        <v>1953</v>
      </c>
    </row>
    <row r="52" spans="1:8" ht="22.5">
      <c r="A52" s="58">
        <v>49</v>
      </c>
      <c r="B52" s="4" t="s">
        <v>9</v>
      </c>
      <c r="C52" s="4" t="s">
        <v>542</v>
      </c>
      <c r="D52" s="4" t="s">
        <v>543</v>
      </c>
      <c r="E52" s="4" t="s">
        <v>541</v>
      </c>
      <c r="F52" s="4" t="s">
        <v>333</v>
      </c>
      <c r="G52" s="63">
        <v>9807.41</v>
      </c>
      <c r="H52" s="53" t="s">
        <v>1953</v>
      </c>
    </row>
    <row r="53" spans="1:8" ht="22.5">
      <c r="A53" s="58">
        <v>50</v>
      </c>
      <c r="B53" s="4" t="s">
        <v>9</v>
      </c>
      <c r="C53" s="4" t="s">
        <v>544</v>
      </c>
      <c r="D53" s="4" t="s">
        <v>545</v>
      </c>
      <c r="E53" s="4" t="s">
        <v>546</v>
      </c>
      <c r="F53" s="4" t="s">
        <v>333</v>
      </c>
      <c r="G53" s="63">
        <v>16763.39</v>
      </c>
      <c r="H53" s="53" t="s">
        <v>1953</v>
      </c>
    </row>
    <row r="54" spans="1:8" ht="22.5">
      <c r="A54" s="58">
        <v>51</v>
      </c>
      <c r="B54" s="4" t="s">
        <v>9</v>
      </c>
      <c r="C54" s="4" t="s">
        <v>547</v>
      </c>
      <c r="D54" s="4" t="s">
        <v>548</v>
      </c>
      <c r="E54" s="4" t="s">
        <v>16</v>
      </c>
      <c r="F54" s="4" t="s">
        <v>333</v>
      </c>
      <c r="G54" s="63">
        <v>10614.51</v>
      </c>
      <c r="H54" s="53" t="s">
        <v>1953</v>
      </c>
    </row>
    <row r="55" spans="1:8" ht="22.5">
      <c r="A55" s="58">
        <v>52</v>
      </c>
      <c r="B55" s="4" t="s">
        <v>9</v>
      </c>
      <c r="C55" s="4" t="s">
        <v>549</v>
      </c>
      <c r="D55" s="4" t="s">
        <v>550</v>
      </c>
      <c r="E55" s="4" t="s">
        <v>551</v>
      </c>
      <c r="F55" s="4" t="s">
        <v>333</v>
      </c>
      <c r="G55" s="63">
        <v>9939.18</v>
      </c>
      <c r="H55" s="53" t="s">
        <v>1953</v>
      </c>
    </row>
    <row r="56" spans="1:8" ht="33.75">
      <c r="A56" s="58">
        <v>53</v>
      </c>
      <c r="B56" s="4" t="s">
        <v>9</v>
      </c>
      <c r="C56" s="4" t="s">
        <v>552</v>
      </c>
      <c r="D56" s="4" t="s">
        <v>553</v>
      </c>
      <c r="E56" s="4" t="s">
        <v>125</v>
      </c>
      <c r="F56" s="4" t="s">
        <v>333</v>
      </c>
      <c r="G56" s="63">
        <v>7000</v>
      </c>
      <c r="H56" s="53" t="s">
        <v>1953</v>
      </c>
    </row>
    <row r="57" spans="1:8" ht="22.5">
      <c r="A57" s="58">
        <v>54</v>
      </c>
      <c r="B57" s="4" t="s">
        <v>9</v>
      </c>
      <c r="C57" s="4" t="s">
        <v>554</v>
      </c>
      <c r="D57" s="4" t="s">
        <v>555</v>
      </c>
      <c r="E57" s="4" t="s">
        <v>462</v>
      </c>
      <c r="F57" s="4" t="s">
        <v>333</v>
      </c>
      <c r="G57" s="63">
        <v>40000</v>
      </c>
      <c r="H57" s="53" t="s">
        <v>1953</v>
      </c>
    </row>
    <row r="58" spans="1:8" ht="33.75">
      <c r="A58" s="58">
        <v>55</v>
      </c>
      <c r="B58" s="4" t="s">
        <v>9</v>
      </c>
      <c r="C58" s="4" t="s">
        <v>556</v>
      </c>
      <c r="D58" s="4" t="s">
        <v>557</v>
      </c>
      <c r="E58" s="4" t="s">
        <v>558</v>
      </c>
      <c r="F58" s="4" t="s">
        <v>333</v>
      </c>
      <c r="G58" s="63">
        <v>26479.5</v>
      </c>
      <c r="H58" s="53" t="s">
        <v>1953</v>
      </c>
    </row>
    <row r="59" spans="1:8" ht="22.5">
      <c r="A59" s="58">
        <v>56</v>
      </c>
      <c r="B59" s="4" t="s">
        <v>9</v>
      </c>
      <c r="C59" s="4" t="s">
        <v>559</v>
      </c>
      <c r="D59" s="4" t="s">
        <v>560</v>
      </c>
      <c r="E59" s="4" t="s">
        <v>561</v>
      </c>
      <c r="F59" s="4" t="s">
        <v>333</v>
      </c>
      <c r="G59" s="63">
        <v>14349.48</v>
      </c>
      <c r="H59" s="53" t="s">
        <v>1953</v>
      </c>
    </row>
    <row r="60" spans="1:8" ht="22.5">
      <c r="A60" s="58">
        <v>57</v>
      </c>
      <c r="B60" s="4" t="s">
        <v>9</v>
      </c>
      <c r="C60" s="4" t="s">
        <v>562</v>
      </c>
      <c r="D60" s="4" t="s">
        <v>563</v>
      </c>
      <c r="E60" s="4" t="s">
        <v>564</v>
      </c>
      <c r="F60" s="4" t="s">
        <v>333</v>
      </c>
      <c r="G60" s="63">
        <v>45039.18</v>
      </c>
      <c r="H60" s="53" t="s">
        <v>1953</v>
      </c>
    </row>
    <row r="61" spans="1:8" ht="22.5">
      <c r="A61" s="58">
        <v>58</v>
      </c>
      <c r="B61" s="4" t="s">
        <v>9</v>
      </c>
      <c r="C61" s="4" t="s">
        <v>565</v>
      </c>
      <c r="D61" s="4" t="s">
        <v>566</v>
      </c>
      <c r="E61" s="4" t="s">
        <v>564</v>
      </c>
      <c r="F61" s="4" t="s">
        <v>333</v>
      </c>
      <c r="G61" s="63">
        <v>41677.32</v>
      </c>
      <c r="H61" s="53" t="s">
        <v>1953</v>
      </c>
    </row>
    <row r="62" spans="1:8" ht="22.5">
      <c r="A62" s="58">
        <v>59</v>
      </c>
      <c r="B62" s="4" t="s">
        <v>9</v>
      </c>
      <c r="C62" s="4" t="s">
        <v>567</v>
      </c>
      <c r="D62" s="4" t="s">
        <v>568</v>
      </c>
      <c r="E62" s="4" t="s">
        <v>569</v>
      </c>
      <c r="F62" s="4" t="s">
        <v>333</v>
      </c>
      <c r="G62" s="63">
        <v>55235.23</v>
      </c>
      <c r="H62" s="53" t="s">
        <v>1953</v>
      </c>
    </row>
    <row r="63" spans="1:8" ht="22.5">
      <c r="A63" s="58">
        <v>60</v>
      </c>
      <c r="B63" s="4" t="s">
        <v>9</v>
      </c>
      <c r="C63" s="4" t="s">
        <v>570</v>
      </c>
      <c r="D63" s="4" t="s">
        <v>571</v>
      </c>
      <c r="E63" s="4" t="s">
        <v>162</v>
      </c>
      <c r="F63" s="4" t="s">
        <v>333</v>
      </c>
      <c r="G63" s="63">
        <v>8211.01</v>
      </c>
      <c r="H63" s="53" t="s">
        <v>1953</v>
      </c>
    </row>
    <row r="64" spans="1:8" ht="22.5">
      <c r="A64" s="58">
        <v>61</v>
      </c>
      <c r="B64" s="4" t="s">
        <v>9</v>
      </c>
      <c r="C64" s="4" t="s">
        <v>572</v>
      </c>
      <c r="D64" s="4" t="s">
        <v>573</v>
      </c>
      <c r="E64" s="4" t="s">
        <v>269</v>
      </c>
      <c r="F64" s="4" t="s">
        <v>333</v>
      </c>
      <c r="G64" s="63">
        <v>44328.55</v>
      </c>
      <c r="H64" s="53" t="s">
        <v>1953</v>
      </c>
    </row>
    <row r="65" spans="1:8" ht="22.5">
      <c r="A65" s="58">
        <v>62</v>
      </c>
      <c r="B65" s="4" t="s">
        <v>9</v>
      </c>
      <c r="C65" s="4" t="s">
        <v>574</v>
      </c>
      <c r="D65" s="4" t="s">
        <v>575</v>
      </c>
      <c r="E65" s="4" t="s">
        <v>272</v>
      </c>
      <c r="F65" s="4" t="s">
        <v>333</v>
      </c>
      <c r="G65" s="63">
        <v>19292</v>
      </c>
      <c r="H65" s="53" t="s">
        <v>1953</v>
      </c>
    </row>
    <row r="66" spans="1:8" ht="22.5">
      <c r="A66" s="58">
        <v>63</v>
      </c>
      <c r="B66" s="4" t="s">
        <v>9</v>
      </c>
      <c r="C66" s="4" t="s">
        <v>576</v>
      </c>
      <c r="D66" s="4" t="s">
        <v>577</v>
      </c>
      <c r="E66" s="4" t="s">
        <v>272</v>
      </c>
      <c r="F66" s="4" t="s">
        <v>333</v>
      </c>
      <c r="G66" s="63">
        <v>8367.7</v>
      </c>
      <c r="H66" s="53" t="s">
        <v>1953</v>
      </c>
    </row>
    <row r="67" spans="1:8" ht="22.5">
      <c r="A67" s="58">
        <v>64</v>
      </c>
      <c r="B67" s="4" t="s">
        <v>9</v>
      </c>
      <c r="C67" s="4" t="s">
        <v>578</v>
      </c>
      <c r="D67" s="4" t="s">
        <v>579</v>
      </c>
      <c r="E67" s="4" t="s">
        <v>272</v>
      </c>
      <c r="F67" s="4" t="s">
        <v>333</v>
      </c>
      <c r="G67" s="63">
        <v>4000</v>
      </c>
      <c r="H67" s="53" t="s">
        <v>1953</v>
      </c>
    </row>
    <row r="68" spans="1:8" ht="22.5">
      <c r="A68" s="58">
        <v>65</v>
      </c>
      <c r="B68" s="4" t="s">
        <v>9</v>
      </c>
      <c r="C68" s="4" t="s">
        <v>580</v>
      </c>
      <c r="D68" s="4" t="s">
        <v>581</v>
      </c>
      <c r="E68" s="4" t="s">
        <v>275</v>
      </c>
      <c r="F68" s="4" t="s">
        <v>333</v>
      </c>
      <c r="G68" s="63">
        <v>35725.45</v>
      </c>
      <c r="H68" s="53" t="s">
        <v>1953</v>
      </c>
    </row>
    <row r="69" spans="1:8" ht="22.5">
      <c r="A69" s="58">
        <v>66</v>
      </c>
      <c r="B69" s="4" t="s">
        <v>23</v>
      </c>
      <c r="C69" s="4" t="s">
        <v>582</v>
      </c>
      <c r="D69" s="4" t="s">
        <v>583</v>
      </c>
      <c r="E69" s="4" t="s">
        <v>546</v>
      </c>
      <c r="F69" s="4" t="s">
        <v>333</v>
      </c>
      <c r="G69" s="63">
        <v>9041.82</v>
      </c>
      <c r="H69" s="53" t="s">
        <v>1953</v>
      </c>
    </row>
    <row r="70" spans="1:8" ht="25.5">
      <c r="A70" s="59"/>
      <c r="B70" s="7" t="s">
        <v>13</v>
      </c>
      <c r="C70" s="7" t="s">
        <v>12</v>
      </c>
      <c r="D70" s="7" t="s">
        <v>12</v>
      </c>
      <c r="E70" s="7" t="s">
        <v>12</v>
      </c>
      <c r="F70" s="7" t="s">
        <v>12</v>
      </c>
      <c r="G70" s="64">
        <f>SUM(G8:G69)</f>
        <v>3558730.64</v>
      </c>
      <c r="H70" s="27"/>
    </row>
    <row r="71" spans="1:8" ht="12.75">
      <c r="A71" s="58">
        <v>67</v>
      </c>
      <c r="B71" s="4" t="s">
        <v>18</v>
      </c>
      <c r="C71" s="4" t="s">
        <v>585</v>
      </c>
      <c r="D71" s="4" t="s">
        <v>586</v>
      </c>
      <c r="E71" s="4" t="s">
        <v>587</v>
      </c>
      <c r="F71" s="4" t="s">
        <v>588</v>
      </c>
      <c r="G71" s="63">
        <v>319922.04</v>
      </c>
      <c r="H71" s="27"/>
    </row>
    <row r="72" spans="1:8" ht="25.5">
      <c r="A72" s="59" t="s">
        <v>12</v>
      </c>
      <c r="B72" s="7" t="s">
        <v>13</v>
      </c>
      <c r="C72" s="7" t="s">
        <v>12</v>
      </c>
      <c r="D72" s="7" t="s">
        <v>12</v>
      </c>
      <c r="E72" s="7" t="s">
        <v>12</v>
      </c>
      <c r="F72" s="7" t="s">
        <v>12</v>
      </c>
      <c r="G72" s="64">
        <f>SUM(G71)</f>
        <v>319922.04</v>
      </c>
      <c r="H72" s="27"/>
    </row>
    <row r="73" spans="1:8" ht="33.75">
      <c r="A73" s="58">
        <v>68</v>
      </c>
      <c r="B73" s="4" t="s">
        <v>23</v>
      </c>
      <c r="C73" s="4" t="s">
        <v>592</v>
      </c>
      <c r="D73" s="4" t="s">
        <v>593</v>
      </c>
      <c r="E73" s="4" t="s">
        <v>40</v>
      </c>
      <c r="F73" s="4" t="s">
        <v>590</v>
      </c>
      <c r="G73" s="63">
        <v>477747.4</v>
      </c>
      <c r="H73" s="53" t="s">
        <v>1952</v>
      </c>
    </row>
    <row r="74" spans="1:8" ht="25.5">
      <c r="A74" s="59" t="s">
        <v>12</v>
      </c>
      <c r="B74" s="7" t="s">
        <v>13</v>
      </c>
      <c r="C74" s="7" t="s">
        <v>12</v>
      </c>
      <c r="D74" s="7" t="s">
        <v>12</v>
      </c>
      <c r="E74" s="7" t="s">
        <v>12</v>
      </c>
      <c r="F74" s="7" t="s">
        <v>12</v>
      </c>
      <c r="G74" s="64">
        <f>SUM(G73)</f>
        <v>477747.4</v>
      </c>
      <c r="H74" s="27"/>
    </row>
    <row r="75" spans="1:8" ht="33.75">
      <c r="A75" s="58">
        <v>69</v>
      </c>
      <c r="B75" s="4" t="s">
        <v>9</v>
      </c>
      <c r="C75" s="4" t="s">
        <v>594</v>
      </c>
      <c r="D75" s="4" t="s">
        <v>595</v>
      </c>
      <c r="E75" s="4" t="s">
        <v>596</v>
      </c>
      <c r="F75" s="4" t="s">
        <v>69</v>
      </c>
      <c r="G75" s="63">
        <v>39807.86</v>
      </c>
      <c r="H75" s="53" t="s">
        <v>1952</v>
      </c>
    </row>
    <row r="76" spans="1:8" ht="25.5">
      <c r="A76" s="59" t="s">
        <v>12</v>
      </c>
      <c r="B76" s="7" t="s">
        <v>13</v>
      </c>
      <c r="C76" s="7" t="s">
        <v>12</v>
      </c>
      <c r="D76" s="7" t="s">
        <v>12</v>
      </c>
      <c r="E76" s="7" t="s">
        <v>12</v>
      </c>
      <c r="F76" s="7" t="s">
        <v>12</v>
      </c>
      <c r="G76" s="64">
        <f>SUM(G75)</f>
        <v>39807.86</v>
      </c>
      <c r="H76" s="27"/>
    </row>
    <row r="77" spans="1:8" ht="22.5">
      <c r="A77" s="58">
        <v>70</v>
      </c>
      <c r="B77" s="4" t="s">
        <v>18</v>
      </c>
      <c r="C77" s="4" t="s">
        <v>602</v>
      </c>
      <c r="D77" s="4" t="s">
        <v>603</v>
      </c>
      <c r="E77" s="4" t="s">
        <v>255</v>
      </c>
      <c r="F77" s="4" t="s">
        <v>604</v>
      </c>
      <c r="G77" s="63">
        <v>1351.5</v>
      </c>
      <c r="H77" s="53" t="s">
        <v>1952</v>
      </c>
    </row>
    <row r="78" spans="1:8" ht="25.5">
      <c r="A78" s="59" t="s">
        <v>12</v>
      </c>
      <c r="B78" s="7" t="s">
        <v>13</v>
      </c>
      <c r="C78" s="7" t="s">
        <v>12</v>
      </c>
      <c r="D78" s="7" t="s">
        <v>12</v>
      </c>
      <c r="E78" s="7" t="s">
        <v>12</v>
      </c>
      <c r="F78" s="7" t="s">
        <v>12</v>
      </c>
      <c r="G78" s="64">
        <f>SUM(G77)</f>
        <v>1351.5</v>
      </c>
      <c r="H78" s="27"/>
    </row>
    <row r="79" spans="1:8" ht="12.75">
      <c r="A79" s="58">
        <v>71</v>
      </c>
      <c r="B79" s="4" t="s">
        <v>18</v>
      </c>
      <c r="C79" s="4" t="s">
        <v>606</v>
      </c>
      <c r="D79" s="4" t="s">
        <v>607</v>
      </c>
      <c r="E79" s="4" t="s">
        <v>136</v>
      </c>
      <c r="F79" s="4" t="s">
        <v>103</v>
      </c>
      <c r="G79" s="63">
        <v>4432597.63</v>
      </c>
      <c r="H79" s="53" t="s">
        <v>1952</v>
      </c>
    </row>
    <row r="80" spans="1:8" ht="22.5">
      <c r="A80" s="58">
        <v>72</v>
      </c>
      <c r="B80" s="4" t="s">
        <v>18</v>
      </c>
      <c r="C80" s="4" t="s">
        <v>608</v>
      </c>
      <c r="D80" s="4" t="s">
        <v>609</v>
      </c>
      <c r="E80" s="4" t="s">
        <v>605</v>
      </c>
      <c r="F80" s="4" t="s">
        <v>103</v>
      </c>
      <c r="G80" s="63">
        <v>4924884.54</v>
      </c>
      <c r="H80" s="53" t="s">
        <v>1952</v>
      </c>
    </row>
    <row r="81" spans="1:8" ht="22.5">
      <c r="A81" s="58">
        <v>73</v>
      </c>
      <c r="B81" s="4" t="s">
        <v>18</v>
      </c>
      <c r="C81" s="4" t="s">
        <v>610</v>
      </c>
      <c r="D81" s="4" t="s">
        <v>611</v>
      </c>
      <c r="E81" s="4" t="s">
        <v>605</v>
      </c>
      <c r="F81" s="4" t="s">
        <v>103</v>
      </c>
      <c r="G81" s="63">
        <v>336490</v>
      </c>
      <c r="H81" s="53" t="s">
        <v>1952</v>
      </c>
    </row>
    <row r="82" spans="1:8" ht="22.5">
      <c r="A82" s="58">
        <v>74</v>
      </c>
      <c r="B82" s="4" t="s">
        <v>18</v>
      </c>
      <c r="C82" s="4" t="s">
        <v>612</v>
      </c>
      <c r="D82" s="4" t="s">
        <v>613</v>
      </c>
      <c r="E82" s="4" t="s">
        <v>605</v>
      </c>
      <c r="F82" s="4" t="s">
        <v>103</v>
      </c>
      <c r="G82" s="63">
        <v>815869.83</v>
      </c>
      <c r="H82" s="53" t="s">
        <v>1952</v>
      </c>
    </row>
    <row r="83" spans="1:8" ht="22.5">
      <c r="A83" s="58">
        <v>75</v>
      </c>
      <c r="B83" s="4" t="s">
        <v>18</v>
      </c>
      <c r="C83" s="4" t="s">
        <v>614</v>
      </c>
      <c r="D83" s="4" t="s">
        <v>615</v>
      </c>
      <c r="E83" s="4" t="s">
        <v>605</v>
      </c>
      <c r="F83" s="4" t="s">
        <v>103</v>
      </c>
      <c r="G83" s="63">
        <v>222858.62</v>
      </c>
      <c r="H83" s="53" t="s">
        <v>1952</v>
      </c>
    </row>
    <row r="84" spans="1:8" ht="22.5">
      <c r="A84" s="58">
        <v>76</v>
      </c>
      <c r="B84" s="4" t="s">
        <v>18</v>
      </c>
      <c r="C84" s="4" t="s">
        <v>616</v>
      </c>
      <c r="D84" s="4" t="s">
        <v>617</v>
      </c>
      <c r="E84" s="4" t="s">
        <v>605</v>
      </c>
      <c r="F84" s="4" t="s">
        <v>103</v>
      </c>
      <c r="G84" s="63">
        <v>431597.57</v>
      </c>
      <c r="H84" s="53" t="s">
        <v>1952</v>
      </c>
    </row>
    <row r="85" spans="1:8" ht="25.5">
      <c r="A85" s="59"/>
      <c r="B85" s="7" t="s">
        <v>13</v>
      </c>
      <c r="C85" s="7" t="s">
        <v>12</v>
      </c>
      <c r="D85" s="7" t="s">
        <v>12</v>
      </c>
      <c r="E85" s="7" t="s">
        <v>12</v>
      </c>
      <c r="F85" s="7" t="s">
        <v>12</v>
      </c>
      <c r="G85" s="64">
        <f>SUM(G79:G84)</f>
        <v>11164298.19</v>
      </c>
      <c r="H85" s="27"/>
    </row>
    <row r="86" spans="1:8" ht="22.5">
      <c r="A86" s="58">
        <v>77</v>
      </c>
      <c r="B86" s="4" t="s">
        <v>18</v>
      </c>
      <c r="C86" s="4" t="s">
        <v>618</v>
      </c>
      <c r="D86" s="4" t="s">
        <v>619</v>
      </c>
      <c r="E86" s="4" t="s">
        <v>269</v>
      </c>
      <c r="F86" s="4" t="s">
        <v>266</v>
      </c>
      <c r="G86" s="63">
        <v>80449</v>
      </c>
      <c r="H86" s="53" t="s">
        <v>1952</v>
      </c>
    </row>
    <row r="87" spans="1:8" ht="22.5">
      <c r="A87" s="58">
        <v>78</v>
      </c>
      <c r="B87" s="4" t="s">
        <v>18</v>
      </c>
      <c r="C87" s="4" t="s">
        <v>620</v>
      </c>
      <c r="D87" s="4" t="s">
        <v>621</v>
      </c>
      <c r="E87" s="4" t="s">
        <v>272</v>
      </c>
      <c r="F87" s="4" t="s">
        <v>266</v>
      </c>
      <c r="G87" s="63">
        <v>99731.24</v>
      </c>
      <c r="H87" s="53" t="s">
        <v>1952</v>
      </c>
    </row>
    <row r="88" spans="1:8" ht="22.5">
      <c r="A88" s="58">
        <v>79</v>
      </c>
      <c r="B88" s="4" t="s">
        <v>18</v>
      </c>
      <c r="C88" s="4" t="s">
        <v>622</v>
      </c>
      <c r="D88" s="4" t="s">
        <v>623</v>
      </c>
      <c r="E88" s="4" t="s">
        <v>153</v>
      </c>
      <c r="F88" s="4" t="s">
        <v>266</v>
      </c>
      <c r="G88" s="63">
        <v>19676.7</v>
      </c>
      <c r="H88" s="53" t="s">
        <v>1952</v>
      </c>
    </row>
    <row r="89" spans="1:8" ht="22.5">
      <c r="A89" s="58">
        <v>80</v>
      </c>
      <c r="B89" s="4" t="s">
        <v>18</v>
      </c>
      <c r="C89" s="4" t="s">
        <v>624</v>
      </c>
      <c r="D89" s="4" t="s">
        <v>625</v>
      </c>
      <c r="E89" s="4" t="s">
        <v>275</v>
      </c>
      <c r="F89" s="4" t="s">
        <v>266</v>
      </c>
      <c r="G89" s="63">
        <v>32436.28</v>
      </c>
      <c r="H89" s="53" t="s">
        <v>1952</v>
      </c>
    </row>
    <row r="90" spans="1:8" ht="22.5">
      <c r="A90" s="58">
        <v>81</v>
      </c>
      <c r="B90" s="4" t="s">
        <v>18</v>
      </c>
      <c r="C90" s="4" t="s">
        <v>626</v>
      </c>
      <c r="D90" s="4" t="s">
        <v>627</v>
      </c>
      <c r="E90" s="4" t="s">
        <v>162</v>
      </c>
      <c r="F90" s="4" t="s">
        <v>266</v>
      </c>
      <c r="G90" s="63">
        <v>302375.47</v>
      </c>
      <c r="H90" s="53" t="s">
        <v>1952</v>
      </c>
    </row>
    <row r="91" spans="1:8" ht="33.75">
      <c r="A91" s="58">
        <v>82</v>
      </c>
      <c r="B91" s="4" t="s">
        <v>18</v>
      </c>
      <c r="C91" s="4" t="s">
        <v>628</v>
      </c>
      <c r="D91" s="4" t="s">
        <v>629</v>
      </c>
      <c r="E91" s="4" t="s">
        <v>165</v>
      </c>
      <c r="F91" s="4" t="s">
        <v>266</v>
      </c>
      <c r="G91" s="63">
        <v>445619.46</v>
      </c>
      <c r="H91" s="53" t="s">
        <v>1952</v>
      </c>
    </row>
    <row r="92" spans="1:8" ht="56.25">
      <c r="A92" s="58">
        <v>83</v>
      </c>
      <c r="B92" s="4" t="s">
        <v>18</v>
      </c>
      <c r="C92" s="4" t="s">
        <v>630</v>
      </c>
      <c r="D92" s="4" t="s">
        <v>631</v>
      </c>
      <c r="E92" s="4" t="s">
        <v>165</v>
      </c>
      <c r="F92" s="4" t="s">
        <v>266</v>
      </c>
      <c r="G92" s="63">
        <v>33055.98</v>
      </c>
      <c r="H92" s="53" t="s">
        <v>1952</v>
      </c>
    </row>
    <row r="93" spans="1:8" ht="33.75">
      <c r="A93" s="58">
        <v>84</v>
      </c>
      <c r="B93" s="4" t="s">
        <v>18</v>
      </c>
      <c r="C93" s="4" t="s">
        <v>632</v>
      </c>
      <c r="D93" s="4" t="s">
        <v>633</v>
      </c>
      <c r="E93" s="4" t="s">
        <v>165</v>
      </c>
      <c r="F93" s="4" t="s">
        <v>266</v>
      </c>
      <c r="G93" s="63">
        <v>497563.85</v>
      </c>
      <c r="H93" s="53" t="s">
        <v>1952</v>
      </c>
    </row>
    <row r="94" spans="1:8" ht="45">
      <c r="A94" s="58">
        <v>85</v>
      </c>
      <c r="B94" s="4" t="s">
        <v>18</v>
      </c>
      <c r="C94" s="4" t="s">
        <v>634</v>
      </c>
      <c r="D94" s="4" t="s">
        <v>635</v>
      </c>
      <c r="E94" s="4" t="s">
        <v>165</v>
      </c>
      <c r="F94" s="4" t="s">
        <v>266</v>
      </c>
      <c r="G94" s="63">
        <v>53427.79</v>
      </c>
      <c r="H94" s="53" t="s">
        <v>1952</v>
      </c>
    </row>
    <row r="95" spans="1:8" ht="33.75">
      <c r="A95" s="58">
        <v>86</v>
      </c>
      <c r="B95" s="4" t="s">
        <v>9</v>
      </c>
      <c r="C95" s="4" t="s">
        <v>636</v>
      </c>
      <c r="D95" s="4" t="s">
        <v>637</v>
      </c>
      <c r="E95" s="4" t="s">
        <v>200</v>
      </c>
      <c r="F95" s="4" t="s">
        <v>266</v>
      </c>
      <c r="G95" s="63">
        <v>98423.39</v>
      </c>
      <c r="H95" s="53" t="s">
        <v>1952</v>
      </c>
    </row>
    <row r="96" spans="1:8" ht="33.75">
      <c r="A96" s="58">
        <v>87</v>
      </c>
      <c r="B96" s="4" t="s">
        <v>9</v>
      </c>
      <c r="C96" s="4" t="s">
        <v>638</v>
      </c>
      <c r="D96" s="4" t="s">
        <v>639</v>
      </c>
      <c r="E96" s="4" t="s">
        <v>200</v>
      </c>
      <c r="F96" s="4" t="s">
        <v>266</v>
      </c>
      <c r="G96" s="63">
        <v>103079.07</v>
      </c>
      <c r="H96" s="53" t="s">
        <v>1952</v>
      </c>
    </row>
    <row r="97" spans="1:8" ht="25.5">
      <c r="A97" s="59" t="s">
        <v>12</v>
      </c>
      <c r="B97" s="7" t="s">
        <v>13</v>
      </c>
      <c r="C97" s="7" t="s">
        <v>12</v>
      </c>
      <c r="D97" s="7" t="s">
        <v>12</v>
      </c>
      <c r="E97" s="7" t="s">
        <v>12</v>
      </c>
      <c r="F97" s="7" t="s">
        <v>12</v>
      </c>
      <c r="G97" s="64">
        <f>SUM(G86:G96)</f>
        <v>1765838.23</v>
      </c>
      <c r="H97" s="27"/>
    </row>
    <row r="98" spans="1:8" ht="22.5">
      <c r="A98" s="58">
        <v>88</v>
      </c>
      <c r="B98" s="4" t="s">
        <v>18</v>
      </c>
      <c r="C98" s="4" t="s">
        <v>641</v>
      </c>
      <c r="D98" s="4" t="s">
        <v>642</v>
      </c>
      <c r="E98" s="4" t="s">
        <v>643</v>
      </c>
      <c r="F98" s="4" t="s">
        <v>644</v>
      </c>
      <c r="G98" s="63">
        <v>101700</v>
      </c>
      <c r="H98" s="53" t="s">
        <v>1953</v>
      </c>
    </row>
    <row r="99" spans="1:8" ht="25.5">
      <c r="A99" s="59" t="s">
        <v>12</v>
      </c>
      <c r="B99" s="7" t="s">
        <v>13</v>
      </c>
      <c r="C99" s="7" t="s">
        <v>12</v>
      </c>
      <c r="D99" s="7" t="s">
        <v>12</v>
      </c>
      <c r="E99" s="7" t="s">
        <v>12</v>
      </c>
      <c r="F99" s="7" t="s">
        <v>12</v>
      </c>
      <c r="G99" s="64">
        <f>SUM(G98)</f>
        <v>101700</v>
      </c>
      <c r="H99" s="27"/>
    </row>
    <row r="100" spans="1:8" ht="22.5">
      <c r="A100" s="58">
        <v>89</v>
      </c>
      <c r="B100" s="4" t="s">
        <v>18</v>
      </c>
      <c r="C100" s="4" t="s">
        <v>1664</v>
      </c>
      <c r="D100" s="4" t="s">
        <v>1665</v>
      </c>
      <c r="E100" s="4" t="s">
        <v>184</v>
      </c>
      <c r="F100" s="4" t="s">
        <v>738</v>
      </c>
      <c r="G100" s="63">
        <v>141310.65</v>
      </c>
      <c r="H100" s="53" t="s">
        <v>1952</v>
      </c>
    </row>
    <row r="101" spans="1:8" ht="25.5">
      <c r="A101" s="59" t="s">
        <v>12</v>
      </c>
      <c r="B101" s="7" t="s">
        <v>13</v>
      </c>
      <c r="C101" s="7" t="s">
        <v>12</v>
      </c>
      <c r="D101" s="7" t="s">
        <v>12</v>
      </c>
      <c r="E101" s="7" t="s">
        <v>12</v>
      </c>
      <c r="F101" s="7" t="s">
        <v>12</v>
      </c>
      <c r="G101" s="64">
        <f>SUM(G100)</f>
        <v>141310.65</v>
      </c>
      <c r="H101" s="27"/>
    </row>
    <row r="102" spans="1:8" ht="22.5">
      <c r="A102" s="58">
        <v>90</v>
      </c>
      <c r="B102" s="4" t="s">
        <v>18</v>
      </c>
      <c r="C102" s="4" t="s">
        <v>1666</v>
      </c>
      <c r="D102" s="4" t="s">
        <v>1667</v>
      </c>
      <c r="E102" s="4" t="s">
        <v>589</v>
      </c>
      <c r="F102" s="4" t="s">
        <v>70</v>
      </c>
      <c r="G102" s="63">
        <v>45841.83</v>
      </c>
      <c r="H102" s="53" t="s">
        <v>1952</v>
      </c>
    </row>
    <row r="103" spans="1:8" ht="22.5">
      <c r="A103" s="58">
        <v>91</v>
      </c>
      <c r="B103" s="4" t="s">
        <v>9</v>
      </c>
      <c r="C103" s="4" t="s">
        <v>1668</v>
      </c>
      <c r="D103" s="4" t="s">
        <v>1669</v>
      </c>
      <c r="E103" s="4" t="s">
        <v>589</v>
      </c>
      <c r="F103" s="4" t="s">
        <v>70</v>
      </c>
      <c r="G103" s="63">
        <v>165489.64</v>
      </c>
      <c r="H103" s="53" t="s">
        <v>1952</v>
      </c>
    </row>
    <row r="104" spans="1:8" ht="22.5">
      <c r="A104" s="58">
        <v>92</v>
      </c>
      <c r="B104" s="4" t="s">
        <v>9</v>
      </c>
      <c r="C104" s="4" t="s">
        <v>1670</v>
      </c>
      <c r="D104" s="4" t="s">
        <v>1671</v>
      </c>
      <c r="E104" s="4" t="s">
        <v>589</v>
      </c>
      <c r="F104" s="4" t="s">
        <v>70</v>
      </c>
      <c r="G104" s="63">
        <v>266200</v>
      </c>
      <c r="H104" s="53" t="s">
        <v>1952</v>
      </c>
    </row>
    <row r="105" spans="1:8" ht="22.5">
      <c r="A105" s="58">
        <v>93</v>
      </c>
      <c r="B105" s="4" t="s">
        <v>9</v>
      </c>
      <c r="C105" s="4" t="s">
        <v>1672</v>
      </c>
      <c r="D105" s="4" t="s">
        <v>1673</v>
      </c>
      <c r="E105" s="4" t="s">
        <v>589</v>
      </c>
      <c r="F105" s="4" t="s">
        <v>70</v>
      </c>
      <c r="G105" s="63">
        <v>29506.5</v>
      </c>
      <c r="H105" s="53" t="s">
        <v>1952</v>
      </c>
    </row>
    <row r="106" spans="1:8" ht="22.5">
      <c r="A106" s="58">
        <v>94</v>
      </c>
      <c r="B106" s="4" t="s">
        <v>9</v>
      </c>
      <c r="C106" s="4" t="s">
        <v>1674</v>
      </c>
      <c r="D106" s="4" t="s">
        <v>1675</v>
      </c>
      <c r="E106" s="4" t="s">
        <v>125</v>
      </c>
      <c r="F106" s="4" t="s">
        <v>70</v>
      </c>
      <c r="G106" s="63">
        <v>7133.71</v>
      </c>
      <c r="H106" s="53" t="s">
        <v>1952</v>
      </c>
    </row>
    <row r="107" spans="1:8" ht="22.5">
      <c r="A107" s="58">
        <v>95</v>
      </c>
      <c r="B107" s="4" t="s">
        <v>15</v>
      </c>
      <c r="C107" s="4" t="s">
        <v>1676</v>
      </c>
      <c r="D107" s="4" t="s">
        <v>1677</v>
      </c>
      <c r="E107" s="4" t="s">
        <v>589</v>
      </c>
      <c r="F107" s="4" t="s">
        <v>70</v>
      </c>
      <c r="G107" s="63">
        <v>46235.24</v>
      </c>
      <c r="H107" s="53" t="s">
        <v>1952</v>
      </c>
    </row>
    <row r="108" spans="1:8" ht="25.5">
      <c r="A108" s="59"/>
      <c r="B108" s="7" t="s">
        <v>13</v>
      </c>
      <c r="C108" s="7" t="s">
        <v>12</v>
      </c>
      <c r="D108" s="7" t="s">
        <v>12</v>
      </c>
      <c r="E108" s="7" t="s">
        <v>12</v>
      </c>
      <c r="F108" s="7" t="s">
        <v>12</v>
      </c>
      <c r="G108" s="64">
        <f>SUM(G102:G107)</f>
        <v>560406.92</v>
      </c>
      <c r="H108" s="27"/>
    </row>
    <row r="109" spans="1:8" ht="22.5">
      <c r="A109" s="58">
        <v>96</v>
      </c>
      <c r="B109" s="4" t="s">
        <v>18</v>
      </c>
      <c r="C109" s="4" t="s">
        <v>1679</v>
      </c>
      <c r="D109" s="4" t="s">
        <v>1680</v>
      </c>
      <c r="E109" s="4" t="s">
        <v>643</v>
      </c>
      <c r="F109" s="4" t="s">
        <v>1678</v>
      </c>
      <c r="G109" s="63">
        <v>102770</v>
      </c>
      <c r="H109" s="53" t="s">
        <v>1952</v>
      </c>
    </row>
    <row r="110" spans="1:8" ht="22.5">
      <c r="A110" s="58">
        <v>97</v>
      </c>
      <c r="B110" s="25">
        <v>210</v>
      </c>
      <c r="C110" s="25" t="s">
        <v>1726</v>
      </c>
      <c r="D110" s="25" t="s">
        <v>1736</v>
      </c>
      <c r="E110" s="26">
        <v>39665</v>
      </c>
      <c r="F110" s="25" t="s">
        <v>176</v>
      </c>
      <c r="G110" s="68">
        <v>12705.59</v>
      </c>
      <c r="H110" s="53" t="s">
        <v>1952</v>
      </c>
    </row>
    <row r="111" spans="1:8" ht="22.5">
      <c r="A111" s="58">
        <v>98</v>
      </c>
      <c r="B111" s="25">
        <v>211</v>
      </c>
      <c r="C111" s="25" t="s">
        <v>1727</v>
      </c>
      <c r="D111" s="25" t="s">
        <v>1737</v>
      </c>
      <c r="E111" s="26">
        <v>39609</v>
      </c>
      <c r="F111" s="25" t="s">
        <v>176</v>
      </c>
      <c r="G111" s="68">
        <v>169257.62</v>
      </c>
      <c r="H111" s="53" t="s">
        <v>1952</v>
      </c>
    </row>
    <row r="112" spans="1:8" ht="22.5">
      <c r="A112" s="58">
        <v>99</v>
      </c>
      <c r="B112" s="25">
        <v>211</v>
      </c>
      <c r="C112" s="25" t="s">
        <v>1728</v>
      </c>
      <c r="D112" s="25" t="s">
        <v>1738</v>
      </c>
      <c r="E112" s="26">
        <v>39577</v>
      </c>
      <c r="F112" s="25" t="s">
        <v>176</v>
      </c>
      <c r="G112" s="68">
        <v>102098.58</v>
      </c>
      <c r="H112" s="53" t="s">
        <v>1952</v>
      </c>
    </row>
    <row r="113" spans="1:8" ht="33.75">
      <c r="A113" s="58">
        <v>100</v>
      </c>
      <c r="B113" s="25">
        <v>211</v>
      </c>
      <c r="C113" s="25" t="s">
        <v>1729</v>
      </c>
      <c r="D113" s="25" t="s">
        <v>1739</v>
      </c>
      <c r="E113" s="26">
        <v>39629</v>
      </c>
      <c r="F113" s="25" t="s">
        <v>176</v>
      </c>
      <c r="G113" s="68">
        <v>155859.4</v>
      </c>
      <c r="H113" s="53" t="s">
        <v>1952</v>
      </c>
    </row>
    <row r="114" spans="1:8" ht="22.5">
      <c r="A114" s="58">
        <v>101</v>
      </c>
      <c r="B114" s="25">
        <v>211</v>
      </c>
      <c r="C114" s="25" t="s">
        <v>1730</v>
      </c>
      <c r="D114" s="25" t="s">
        <v>1740</v>
      </c>
      <c r="E114" s="26">
        <v>39665</v>
      </c>
      <c r="F114" s="25" t="s">
        <v>176</v>
      </c>
      <c r="G114" s="68">
        <v>252389.1</v>
      </c>
      <c r="H114" s="53" t="s">
        <v>1952</v>
      </c>
    </row>
    <row r="115" spans="1:8" ht="22.5">
      <c r="A115" s="58">
        <v>102</v>
      </c>
      <c r="B115" s="25">
        <v>211</v>
      </c>
      <c r="C115" s="25" t="s">
        <v>1731</v>
      </c>
      <c r="D115" s="25" t="s">
        <v>1741</v>
      </c>
      <c r="E115" s="26">
        <v>39665</v>
      </c>
      <c r="F115" s="25" t="s">
        <v>176</v>
      </c>
      <c r="G115" s="68">
        <v>261529.67</v>
      </c>
      <c r="H115" s="53" t="s">
        <v>1952</v>
      </c>
    </row>
    <row r="116" spans="1:8" ht="22.5">
      <c r="A116" s="58">
        <v>103</v>
      </c>
      <c r="B116" s="25">
        <v>211</v>
      </c>
      <c r="C116" s="25" t="s">
        <v>1732</v>
      </c>
      <c r="D116" s="25" t="s">
        <v>1742</v>
      </c>
      <c r="E116" s="26">
        <v>39665</v>
      </c>
      <c r="F116" s="25" t="s">
        <v>176</v>
      </c>
      <c r="G116" s="68">
        <v>57775.99</v>
      </c>
      <c r="H116" s="53" t="s">
        <v>1952</v>
      </c>
    </row>
    <row r="117" spans="1:8" ht="22.5">
      <c r="A117" s="58">
        <v>104</v>
      </c>
      <c r="B117" s="25">
        <v>211</v>
      </c>
      <c r="C117" s="25" t="s">
        <v>1733</v>
      </c>
      <c r="D117" s="25" t="s">
        <v>1743</v>
      </c>
      <c r="E117" s="26">
        <v>39691</v>
      </c>
      <c r="F117" s="25" t="s">
        <v>176</v>
      </c>
      <c r="G117" s="68">
        <v>72079.01</v>
      </c>
      <c r="H117" s="53" t="s">
        <v>1952</v>
      </c>
    </row>
    <row r="118" spans="1:8" ht="33.75">
      <c r="A118" s="58">
        <v>105</v>
      </c>
      <c r="B118" s="25">
        <v>211</v>
      </c>
      <c r="C118" s="25" t="s">
        <v>1734</v>
      </c>
      <c r="D118" s="25" t="s">
        <v>1744</v>
      </c>
      <c r="E118" s="26">
        <v>39665</v>
      </c>
      <c r="F118" s="25" t="s">
        <v>176</v>
      </c>
      <c r="G118" s="68">
        <v>28884.69</v>
      </c>
      <c r="H118" s="53" t="s">
        <v>1952</v>
      </c>
    </row>
    <row r="119" spans="1:8" ht="33.75">
      <c r="A119" s="58">
        <v>106</v>
      </c>
      <c r="B119" s="25">
        <v>211</v>
      </c>
      <c r="C119" s="25" t="s">
        <v>1735</v>
      </c>
      <c r="D119" s="25" t="s">
        <v>1745</v>
      </c>
      <c r="E119" s="26">
        <v>39665</v>
      </c>
      <c r="F119" s="25" t="s">
        <v>176</v>
      </c>
      <c r="G119" s="68">
        <v>170058.23</v>
      </c>
      <c r="H119" s="53" t="s">
        <v>1952</v>
      </c>
    </row>
    <row r="120" spans="1:8" ht="22.5">
      <c r="A120" s="58">
        <v>107</v>
      </c>
      <c r="B120" s="25">
        <v>211</v>
      </c>
      <c r="C120" s="25" t="s">
        <v>1722</v>
      </c>
      <c r="D120" s="25" t="s">
        <v>1724</v>
      </c>
      <c r="E120" s="26">
        <v>39665</v>
      </c>
      <c r="F120" s="25" t="s">
        <v>176</v>
      </c>
      <c r="G120" s="68">
        <v>184908.84</v>
      </c>
      <c r="H120" s="53" t="s">
        <v>1952</v>
      </c>
    </row>
    <row r="121" spans="1:8" ht="22.5">
      <c r="A121" s="58">
        <v>108</v>
      </c>
      <c r="B121" s="25">
        <v>291</v>
      </c>
      <c r="C121" s="25" t="s">
        <v>1723</v>
      </c>
      <c r="D121" s="25" t="s">
        <v>1725</v>
      </c>
      <c r="E121" s="26">
        <v>27272</v>
      </c>
      <c r="F121" s="25" t="s">
        <v>176</v>
      </c>
      <c r="G121" s="68">
        <v>84877.51</v>
      </c>
      <c r="H121" s="53" t="s">
        <v>1952</v>
      </c>
    </row>
    <row r="122" spans="1:8" ht="25.5">
      <c r="A122" s="60"/>
      <c r="B122" s="24" t="s">
        <v>13</v>
      </c>
      <c r="C122" s="27"/>
      <c r="D122" s="27"/>
      <c r="E122" s="27"/>
      <c r="F122" s="27"/>
      <c r="G122" s="70">
        <f>SUM(G109:G121)</f>
        <v>1655194.23</v>
      </c>
      <c r="H122" s="27"/>
    </row>
    <row r="124" spans="2:6" ht="12.75">
      <c r="B124" s="52" t="s">
        <v>1746</v>
      </c>
      <c r="C124" s="27"/>
      <c r="D124" s="69"/>
      <c r="E124" s="69"/>
      <c r="F124" s="71">
        <f>G122+G108+G101+G99+G97+G85+G78+G76+G74+G72+G70+G7+G4</f>
        <v>20791700.029999997</v>
      </c>
    </row>
    <row r="125" spans="2:6" ht="12.75">
      <c r="B125" s="25" t="s">
        <v>14</v>
      </c>
      <c r="C125" s="25" t="s">
        <v>12</v>
      </c>
      <c r="D125" s="25" t="s">
        <v>12</v>
      </c>
      <c r="E125" s="51" t="s">
        <v>1954</v>
      </c>
      <c r="F125" s="67">
        <f>G71</f>
        <v>319922.04</v>
      </c>
    </row>
    <row r="126" spans="2:6" ht="12.75">
      <c r="B126" s="25" t="s">
        <v>14</v>
      </c>
      <c r="C126" s="27"/>
      <c r="D126" s="27"/>
      <c r="E126" s="51" t="s">
        <v>1952</v>
      </c>
      <c r="F126" s="67">
        <f>F124-F125</f>
        <v>20471777.99</v>
      </c>
    </row>
  </sheetData>
  <sheetProtection/>
  <autoFilter ref="A1:G1"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21">
      <selection activeCell="G32" sqref="G32"/>
    </sheetView>
  </sheetViews>
  <sheetFormatPr defaultColWidth="9.140625" defaultRowHeight="12.75"/>
  <cols>
    <col min="2" max="2" width="18.140625" style="0" customWidth="1"/>
    <col min="3" max="3" width="19.7109375" style="0" customWidth="1"/>
    <col min="4" max="4" width="23.8515625" style="0" customWidth="1"/>
    <col min="6" max="6" width="13.7109375" style="0" customWidth="1"/>
    <col min="7" max="7" width="12.28125" style="0" customWidth="1"/>
    <col min="8" max="8" width="11.140625" style="0" customWidth="1"/>
  </cols>
  <sheetData>
    <row r="1" spans="1:8" ht="38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8</v>
      </c>
      <c r="H1" s="50" t="s">
        <v>1951</v>
      </c>
    </row>
    <row r="2" spans="1:8" ht="22.5">
      <c r="A2" s="3">
        <v>1</v>
      </c>
      <c r="B2" s="4" t="s">
        <v>645</v>
      </c>
      <c r="C2" s="4" t="s">
        <v>646</v>
      </c>
      <c r="D2" s="4" t="s">
        <v>647</v>
      </c>
      <c r="E2" s="4" t="s">
        <v>145</v>
      </c>
      <c r="F2" s="4" t="s">
        <v>103</v>
      </c>
      <c r="G2" s="63">
        <v>152110.05</v>
      </c>
      <c r="H2" s="25" t="s">
        <v>1952</v>
      </c>
    </row>
    <row r="3" spans="1:8" ht="22.5">
      <c r="A3" s="3">
        <v>2</v>
      </c>
      <c r="B3" s="4" t="s">
        <v>648</v>
      </c>
      <c r="C3" s="4" t="s">
        <v>649</v>
      </c>
      <c r="D3" s="4" t="s">
        <v>650</v>
      </c>
      <c r="E3" s="4" t="s">
        <v>651</v>
      </c>
      <c r="F3" s="4" t="s">
        <v>333</v>
      </c>
      <c r="G3" s="63">
        <v>25620</v>
      </c>
      <c r="H3" s="25" t="s">
        <v>1952</v>
      </c>
    </row>
    <row r="4" spans="1:8" ht="22.5">
      <c r="A4" s="3">
        <v>3</v>
      </c>
      <c r="B4" s="4" t="s">
        <v>652</v>
      </c>
      <c r="C4" s="4" t="s">
        <v>653</v>
      </c>
      <c r="D4" s="4" t="s">
        <v>654</v>
      </c>
      <c r="E4" s="4" t="s">
        <v>655</v>
      </c>
      <c r="F4" s="4" t="s">
        <v>266</v>
      </c>
      <c r="G4" s="63">
        <v>5432.58</v>
      </c>
      <c r="H4" s="25" t="s">
        <v>1952</v>
      </c>
    </row>
    <row r="5" spans="1:8" ht="22.5">
      <c r="A5" s="3">
        <v>4</v>
      </c>
      <c r="B5" s="4" t="s">
        <v>652</v>
      </c>
      <c r="C5" s="4" t="s">
        <v>656</v>
      </c>
      <c r="D5" s="4" t="s">
        <v>657</v>
      </c>
      <c r="E5" s="4" t="s">
        <v>658</v>
      </c>
      <c r="F5" s="4" t="s">
        <v>659</v>
      </c>
      <c r="G5" s="63">
        <v>21414</v>
      </c>
      <c r="H5" s="25" t="s">
        <v>1952</v>
      </c>
    </row>
    <row r="6" spans="1:8" ht="22.5">
      <c r="A6" s="3">
        <v>5</v>
      </c>
      <c r="B6" s="4" t="s">
        <v>652</v>
      </c>
      <c r="C6" s="4" t="s">
        <v>660</v>
      </c>
      <c r="D6" s="4" t="s">
        <v>661</v>
      </c>
      <c r="E6" s="4" t="s">
        <v>658</v>
      </c>
      <c r="F6" s="4" t="s">
        <v>659</v>
      </c>
      <c r="G6" s="63">
        <v>17730</v>
      </c>
      <c r="H6" s="25" t="s">
        <v>1952</v>
      </c>
    </row>
    <row r="7" spans="1:8" ht="22.5">
      <c r="A7" s="3">
        <v>6</v>
      </c>
      <c r="B7" s="4" t="s">
        <v>652</v>
      </c>
      <c r="C7" s="4" t="s">
        <v>662</v>
      </c>
      <c r="D7" s="4" t="s">
        <v>663</v>
      </c>
      <c r="E7" s="4" t="s">
        <v>664</v>
      </c>
      <c r="F7" s="4" t="s">
        <v>665</v>
      </c>
      <c r="G7" s="63">
        <v>4434</v>
      </c>
      <c r="H7" s="25" t="s">
        <v>1952</v>
      </c>
    </row>
    <row r="8" spans="1:8" ht="22.5">
      <c r="A8" s="3">
        <v>7</v>
      </c>
      <c r="B8" s="4" t="s">
        <v>652</v>
      </c>
      <c r="C8" s="4" t="s">
        <v>666</v>
      </c>
      <c r="D8" s="4" t="s">
        <v>667</v>
      </c>
      <c r="E8" s="4" t="s">
        <v>668</v>
      </c>
      <c r="F8" s="4" t="s">
        <v>266</v>
      </c>
      <c r="G8" s="63">
        <v>4999</v>
      </c>
      <c r="H8" s="25" t="s">
        <v>1952</v>
      </c>
    </row>
    <row r="9" spans="1:8" ht="22.5">
      <c r="A9" s="3">
        <v>8</v>
      </c>
      <c r="B9" s="4" t="s">
        <v>652</v>
      </c>
      <c r="C9" s="4" t="s">
        <v>669</v>
      </c>
      <c r="D9" s="4" t="s">
        <v>670</v>
      </c>
      <c r="E9" s="4" t="s">
        <v>190</v>
      </c>
      <c r="F9" s="4" t="s">
        <v>266</v>
      </c>
      <c r="G9" s="63">
        <v>187149.62</v>
      </c>
      <c r="H9" s="25" t="s">
        <v>1952</v>
      </c>
    </row>
    <row r="10" spans="1:8" ht="33.75">
      <c r="A10" s="3">
        <v>9</v>
      </c>
      <c r="B10" s="4" t="s">
        <v>652</v>
      </c>
      <c r="C10" s="4" t="s">
        <v>671</v>
      </c>
      <c r="D10" s="4" t="s">
        <v>672</v>
      </c>
      <c r="E10" s="4" t="s">
        <v>190</v>
      </c>
      <c r="F10" s="4" t="s">
        <v>266</v>
      </c>
      <c r="G10" s="63">
        <v>187149.6</v>
      </c>
      <c r="H10" s="25" t="s">
        <v>1952</v>
      </c>
    </row>
    <row r="11" spans="1:8" ht="22.5">
      <c r="A11" s="3">
        <v>10</v>
      </c>
      <c r="B11" s="4" t="s">
        <v>652</v>
      </c>
      <c r="C11" s="4" t="s">
        <v>673</v>
      </c>
      <c r="D11" s="4" t="s">
        <v>674</v>
      </c>
      <c r="E11" s="4" t="s">
        <v>195</v>
      </c>
      <c r="F11" s="4" t="s">
        <v>266</v>
      </c>
      <c r="G11" s="63">
        <v>128138.88</v>
      </c>
      <c r="H11" s="25" t="s">
        <v>1952</v>
      </c>
    </row>
    <row r="12" spans="1:8" ht="33.75">
      <c r="A12" s="3">
        <v>11</v>
      </c>
      <c r="B12" s="4" t="s">
        <v>652</v>
      </c>
      <c r="C12" s="4" t="s">
        <v>675</v>
      </c>
      <c r="D12" s="4" t="s">
        <v>676</v>
      </c>
      <c r="E12" s="4" t="s">
        <v>195</v>
      </c>
      <c r="F12" s="4" t="s">
        <v>266</v>
      </c>
      <c r="G12" s="63">
        <v>103387.23</v>
      </c>
      <c r="H12" s="25" t="s">
        <v>1952</v>
      </c>
    </row>
    <row r="13" spans="1:8" ht="33.75">
      <c r="A13" s="3">
        <v>12</v>
      </c>
      <c r="B13" s="4" t="s">
        <v>652</v>
      </c>
      <c r="C13" s="4" t="s">
        <v>677</v>
      </c>
      <c r="D13" s="4" t="s">
        <v>678</v>
      </c>
      <c r="E13" s="4" t="s">
        <v>200</v>
      </c>
      <c r="F13" s="4" t="s">
        <v>266</v>
      </c>
      <c r="G13" s="63">
        <v>68086.54</v>
      </c>
      <c r="H13" s="25" t="s">
        <v>1952</v>
      </c>
    </row>
    <row r="14" spans="1:8" ht="33.75">
      <c r="A14" s="3">
        <v>13</v>
      </c>
      <c r="B14" s="4" t="s">
        <v>652</v>
      </c>
      <c r="C14" s="4" t="s">
        <v>679</v>
      </c>
      <c r="D14" s="4" t="s">
        <v>680</v>
      </c>
      <c r="E14" s="4" t="s">
        <v>200</v>
      </c>
      <c r="F14" s="4" t="s">
        <v>266</v>
      </c>
      <c r="G14" s="63">
        <v>68086.55</v>
      </c>
      <c r="H14" s="25" t="s">
        <v>1952</v>
      </c>
    </row>
    <row r="15" spans="1:8" ht="33.75">
      <c r="A15" s="3">
        <v>14</v>
      </c>
      <c r="B15" s="4" t="s">
        <v>652</v>
      </c>
      <c r="C15" s="4" t="s">
        <v>681</v>
      </c>
      <c r="D15" s="4" t="s">
        <v>682</v>
      </c>
      <c r="E15" s="4" t="s">
        <v>243</v>
      </c>
      <c r="F15" s="4" t="s">
        <v>266</v>
      </c>
      <c r="G15" s="63">
        <v>74136.21</v>
      </c>
      <c r="H15" s="25" t="s">
        <v>1952</v>
      </c>
    </row>
    <row r="16" spans="1:8" ht="22.5">
      <c r="A16" s="3">
        <v>15</v>
      </c>
      <c r="B16" s="4" t="s">
        <v>652</v>
      </c>
      <c r="C16" s="4" t="s">
        <v>683</v>
      </c>
      <c r="D16" s="4" t="s">
        <v>684</v>
      </c>
      <c r="E16" s="4" t="s">
        <v>258</v>
      </c>
      <c r="F16" s="4" t="s">
        <v>266</v>
      </c>
      <c r="G16" s="63">
        <v>42292.23</v>
      </c>
      <c r="H16" s="25" t="s">
        <v>1952</v>
      </c>
    </row>
    <row r="17" spans="1:8" ht="22.5">
      <c r="A17" s="3">
        <v>16</v>
      </c>
      <c r="B17" s="4" t="s">
        <v>652</v>
      </c>
      <c r="C17" s="4" t="s">
        <v>687</v>
      </c>
      <c r="D17" s="4" t="s">
        <v>688</v>
      </c>
      <c r="E17" s="4" t="s">
        <v>689</v>
      </c>
      <c r="F17" s="4" t="s">
        <v>41</v>
      </c>
      <c r="G17" s="63">
        <v>6000</v>
      </c>
      <c r="H17" s="25" t="s">
        <v>1952</v>
      </c>
    </row>
    <row r="18" spans="1:8" ht="22.5">
      <c r="A18" s="3">
        <v>17</v>
      </c>
      <c r="B18" s="4" t="s">
        <v>652</v>
      </c>
      <c r="C18" s="4" t="s">
        <v>690</v>
      </c>
      <c r="D18" s="4" t="s">
        <v>691</v>
      </c>
      <c r="E18" s="4" t="s">
        <v>692</v>
      </c>
      <c r="F18" s="4" t="s">
        <v>103</v>
      </c>
      <c r="G18" s="63">
        <v>6000</v>
      </c>
      <c r="H18" s="25" t="s">
        <v>1952</v>
      </c>
    </row>
    <row r="19" spans="1:8" ht="33.75">
      <c r="A19" s="54">
        <v>18</v>
      </c>
      <c r="B19" s="4" t="s">
        <v>652</v>
      </c>
      <c r="C19" s="4" t="s">
        <v>693</v>
      </c>
      <c r="D19" s="4" t="s">
        <v>694</v>
      </c>
      <c r="E19" s="4" t="s">
        <v>275</v>
      </c>
      <c r="F19" s="4" t="s">
        <v>266</v>
      </c>
      <c r="G19" s="63">
        <v>44997.52</v>
      </c>
      <c r="H19" s="25" t="s">
        <v>1952</v>
      </c>
    </row>
    <row r="20" spans="1:8" ht="22.5">
      <c r="A20" s="29">
        <v>19</v>
      </c>
      <c r="B20" s="4" t="s">
        <v>652</v>
      </c>
      <c r="C20" s="4" t="s">
        <v>695</v>
      </c>
      <c r="D20" s="4" t="s">
        <v>696</v>
      </c>
      <c r="E20" s="4" t="s">
        <v>697</v>
      </c>
      <c r="F20" s="4" t="s">
        <v>266</v>
      </c>
      <c r="G20" s="63">
        <v>6990</v>
      </c>
      <c r="H20" s="25" t="s">
        <v>1952</v>
      </c>
    </row>
    <row r="21" spans="1:8" ht="33.75">
      <c r="A21" s="29">
        <v>20</v>
      </c>
      <c r="B21" s="4" t="s">
        <v>652</v>
      </c>
      <c r="C21" s="4" t="s">
        <v>698</v>
      </c>
      <c r="D21" s="4" t="s">
        <v>699</v>
      </c>
      <c r="E21" s="4" t="s">
        <v>269</v>
      </c>
      <c r="F21" s="4" t="s">
        <v>266</v>
      </c>
      <c r="G21" s="63">
        <v>49220</v>
      </c>
      <c r="H21" s="25" t="s">
        <v>1952</v>
      </c>
    </row>
    <row r="22" spans="1:8" ht="22.5">
      <c r="A22" s="3">
        <v>21</v>
      </c>
      <c r="B22" s="4" t="s">
        <v>652</v>
      </c>
      <c r="C22" s="4" t="s">
        <v>700</v>
      </c>
      <c r="D22" s="4" t="s">
        <v>701</v>
      </c>
      <c r="E22" s="4" t="s">
        <v>702</v>
      </c>
      <c r="F22" s="4" t="s">
        <v>266</v>
      </c>
      <c r="G22" s="63">
        <v>13500</v>
      </c>
      <c r="H22" s="25" t="s">
        <v>1952</v>
      </c>
    </row>
    <row r="23" spans="1:8" ht="22.5">
      <c r="A23" s="3">
        <v>22</v>
      </c>
      <c r="B23" s="4" t="s">
        <v>652</v>
      </c>
      <c r="C23" s="4" t="s">
        <v>703</v>
      </c>
      <c r="D23" s="4" t="s">
        <v>704</v>
      </c>
      <c r="E23" s="4" t="s">
        <v>702</v>
      </c>
      <c r="F23" s="4" t="s">
        <v>266</v>
      </c>
      <c r="G23" s="63">
        <v>13500</v>
      </c>
      <c r="H23" s="25" t="s">
        <v>1952</v>
      </c>
    </row>
    <row r="24" spans="1:8" ht="22.5">
      <c r="A24" s="3">
        <v>23</v>
      </c>
      <c r="B24" s="4" t="s">
        <v>652</v>
      </c>
      <c r="C24" s="4" t="s">
        <v>705</v>
      </c>
      <c r="D24" s="4" t="s">
        <v>706</v>
      </c>
      <c r="E24" s="4" t="s">
        <v>702</v>
      </c>
      <c r="F24" s="4" t="s">
        <v>266</v>
      </c>
      <c r="G24" s="63">
        <v>13500</v>
      </c>
      <c r="H24" s="25" t="s">
        <v>1952</v>
      </c>
    </row>
    <row r="25" spans="1:8" ht="22.5">
      <c r="A25" s="3">
        <v>24</v>
      </c>
      <c r="B25" s="4" t="s">
        <v>707</v>
      </c>
      <c r="C25" s="4" t="s">
        <v>708</v>
      </c>
      <c r="D25" s="4" t="s">
        <v>709</v>
      </c>
      <c r="E25" s="4" t="s">
        <v>710</v>
      </c>
      <c r="F25" s="4" t="s">
        <v>103</v>
      </c>
      <c r="G25" s="63">
        <v>50520.96</v>
      </c>
      <c r="H25" s="25" t="s">
        <v>1952</v>
      </c>
    </row>
    <row r="26" spans="1:8" ht="22.5">
      <c r="A26" s="3">
        <v>25</v>
      </c>
      <c r="B26" s="4" t="s">
        <v>707</v>
      </c>
      <c r="C26" s="4" t="s">
        <v>711</v>
      </c>
      <c r="D26" s="4" t="s">
        <v>712</v>
      </c>
      <c r="E26" s="4" t="s">
        <v>564</v>
      </c>
      <c r="F26" s="4" t="s">
        <v>41</v>
      </c>
      <c r="G26" s="63">
        <v>35200</v>
      </c>
      <c r="H26" s="25" t="s">
        <v>1952</v>
      </c>
    </row>
    <row r="27" spans="1:8" ht="33.75">
      <c r="A27" s="3">
        <v>26</v>
      </c>
      <c r="B27" s="4" t="s">
        <v>707</v>
      </c>
      <c r="C27" s="4" t="s">
        <v>713</v>
      </c>
      <c r="D27" s="4" t="s">
        <v>714</v>
      </c>
      <c r="E27" s="4" t="s">
        <v>272</v>
      </c>
      <c r="F27" s="4" t="s">
        <v>266</v>
      </c>
      <c r="G27" s="63">
        <v>50000</v>
      </c>
      <c r="H27" s="25" t="s">
        <v>1952</v>
      </c>
    </row>
    <row r="28" spans="1:8" ht="33.75">
      <c r="A28" s="3">
        <v>27</v>
      </c>
      <c r="B28" s="4" t="s">
        <v>707</v>
      </c>
      <c r="C28" s="4" t="s">
        <v>715</v>
      </c>
      <c r="D28" s="4" t="s">
        <v>716</v>
      </c>
      <c r="E28" s="4" t="s">
        <v>162</v>
      </c>
      <c r="F28" s="4" t="s">
        <v>266</v>
      </c>
      <c r="G28" s="63">
        <v>34914.42</v>
      </c>
      <c r="H28" s="25" t="s">
        <v>1952</v>
      </c>
    </row>
    <row r="29" spans="1:8" ht="22.5">
      <c r="A29" s="3">
        <v>28</v>
      </c>
      <c r="B29" s="4" t="s">
        <v>717</v>
      </c>
      <c r="C29" s="4" t="s">
        <v>718</v>
      </c>
      <c r="D29" s="4" t="s">
        <v>719</v>
      </c>
      <c r="E29" s="4" t="s">
        <v>720</v>
      </c>
      <c r="F29" s="4" t="s">
        <v>266</v>
      </c>
      <c r="G29" s="63">
        <v>17012</v>
      </c>
      <c r="H29" s="25" t="s">
        <v>1952</v>
      </c>
    </row>
    <row r="30" spans="1:8" ht="22.5">
      <c r="A30" s="3">
        <v>29</v>
      </c>
      <c r="B30" s="4" t="s">
        <v>717</v>
      </c>
      <c r="C30" s="4" t="s">
        <v>721</v>
      </c>
      <c r="D30" s="4" t="s">
        <v>722</v>
      </c>
      <c r="E30" s="4" t="s">
        <v>723</v>
      </c>
      <c r="F30" s="4" t="s">
        <v>266</v>
      </c>
      <c r="G30" s="63">
        <v>17012</v>
      </c>
      <c r="H30" s="25" t="s">
        <v>1952</v>
      </c>
    </row>
    <row r="31" spans="1:7" ht="25.5">
      <c r="A31" s="6" t="s">
        <v>12</v>
      </c>
      <c r="B31" s="7" t="s">
        <v>724</v>
      </c>
      <c r="C31" s="7" t="s">
        <v>12</v>
      </c>
      <c r="D31" s="7" t="s">
        <v>12</v>
      </c>
      <c r="E31" s="7" t="s">
        <v>12</v>
      </c>
      <c r="F31" s="7" t="s">
        <v>12</v>
      </c>
      <c r="G31" s="8">
        <f>SUM(G2:G30)</f>
        <v>1448533.39</v>
      </c>
    </row>
    <row r="32" spans="1:7" ht="12.75">
      <c r="A32" s="9" t="s">
        <v>12</v>
      </c>
      <c r="B32" s="4" t="s">
        <v>12</v>
      </c>
      <c r="C32" s="4" t="s">
        <v>14</v>
      </c>
      <c r="D32" s="4" t="s">
        <v>12</v>
      </c>
      <c r="E32" s="4" t="s">
        <v>12</v>
      </c>
      <c r="F32" s="4" t="s">
        <v>1952</v>
      </c>
      <c r="G32" s="5">
        <f>G31</f>
        <v>1448533.39</v>
      </c>
    </row>
    <row r="33" spans="6:7" ht="12.75">
      <c r="F33" s="4" t="s">
        <v>1955</v>
      </c>
      <c r="G33" s="72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3">
      <selection activeCell="G26" sqref="G26"/>
    </sheetView>
  </sheetViews>
  <sheetFormatPr defaultColWidth="9.140625" defaultRowHeight="12.75"/>
  <cols>
    <col min="2" max="2" width="14.00390625" style="0" customWidth="1"/>
    <col min="3" max="3" width="19.7109375" style="0" customWidth="1"/>
    <col min="4" max="4" width="23.57421875" style="0" customWidth="1"/>
    <col min="6" max="6" width="11.00390625" style="0" customWidth="1"/>
    <col min="7" max="7" width="23.421875" style="0" customWidth="1"/>
  </cols>
  <sheetData>
    <row r="1" spans="1:8" ht="5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8</v>
      </c>
      <c r="H1" s="50" t="s">
        <v>1951</v>
      </c>
    </row>
    <row r="2" spans="1:8" ht="22.5">
      <c r="A2" s="3">
        <v>1</v>
      </c>
      <c r="B2" s="4" t="s">
        <v>725</v>
      </c>
      <c r="C2" s="4" t="s">
        <v>726</v>
      </c>
      <c r="D2" s="4" t="s">
        <v>727</v>
      </c>
      <c r="E2" s="4" t="s">
        <v>728</v>
      </c>
      <c r="F2" s="4" t="s">
        <v>29</v>
      </c>
      <c r="G2" s="63">
        <v>32338.36</v>
      </c>
      <c r="H2" s="25" t="s">
        <v>1952</v>
      </c>
    </row>
    <row r="3" spans="1:8" ht="12.75">
      <c r="A3" s="3">
        <v>2</v>
      </c>
      <c r="B3" s="4" t="s">
        <v>729</v>
      </c>
      <c r="C3" s="4" t="s">
        <v>730</v>
      </c>
      <c r="D3" s="4" t="s">
        <v>731</v>
      </c>
      <c r="E3" s="4" t="s">
        <v>732</v>
      </c>
      <c r="F3" s="4" t="s">
        <v>29</v>
      </c>
      <c r="G3" s="63">
        <v>50845.48</v>
      </c>
      <c r="H3" s="25" t="s">
        <v>1952</v>
      </c>
    </row>
    <row r="4" spans="1:8" ht="33.75">
      <c r="A4" s="3">
        <v>3</v>
      </c>
      <c r="B4" s="4" t="s">
        <v>742</v>
      </c>
      <c r="C4" s="4" t="s">
        <v>743</v>
      </c>
      <c r="D4" s="4" t="s">
        <v>744</v>
      </c>
      <c r="E4" s="4" t="s">
        <v>190</v>
      </c>
      <c r="F4" s="4" t="s">
        <v>266</v>
      </c>
      <c r="G4" s="63">
        <v>1028105.6</v>
      </c>
      <c r="H4" s="27"/>
    </row>
    <row r="5" spans="1:8" ht="33.75">
      <c r="A5" s="3">
        <v>4</v>
      </c>
      <c r="B5" s="4" t="s">
        <v>742</v>
      </c>
      <c r="C5" s="4" t="s">
        <v>745</v>
      </c>
      <c r="D5" s="4" t="s">
        <v>746</v>
      </c>
      <c r="E5" s="4" t="s">
        <v>190</v>
      </c>
      <c r="F5" s="4" t="s">
        <v>266</v>
      </c>
      <c r="G5" s="63">
        <v>876429.3</v>
      </c>
      <c r="H5" s="27"/>
    </row>
    <row r="6" spans="1:8" ht="22.5">
      <c r="A6" s="3">
        <v>5</v>
      </c>
      <c r="B6" s="4" t="s">
        <v>742</v>
      </c>
      <c r="C6" s="4" t="s">
        <v>747</v>
      </c>
      <c r="D6" s="4" t="s">
        <v>748</v>
      </c>
      <c r="E6" s="4" t="s">
        <v>195</v>
      </c>
      <c r="F6" s="4" t="s">
        <v>266</v>
      </c>
      <c r="G6" s="63">
        <v>443650.17</v>
      </c>
      <c r="H6" s="27"/>
    </row>
    <row r="7" spans="1:8" ht="22.5">
      <c r="A7" s="3">
        <v>6</v>
      </c>
      <c r="B7" s="4" t="s">
        <v>742</v>
      </c>
      <c r="C7" s="4" t="s">
        <v>749</v>
      </c>
      <c r="D7" s="4" t="s">
        <v>750</v>
      </c>
      <c r="E7" s="4" t="s">
        <v>200</v>
      </c>
      <c r="F7" s="4" t="s">
        <v>266</v>
      </c>
      <c r="G7" s="63">
        <v>555106.92</v>
      </c>
      <c r="H7" s="27"/>
    </row>
    <row r="8" spans="1:8" ht="33.75">
      <c r="A8" s="3">
        <v>7</v>
      </c>
      <c r="B8" s="4" t="s">
        <v>742</v>
      </c>
      <c r="C8" s="4" t="s">
        <v>751</v>
      </c>
      <c r="D8" s="4" t="s">
        <v>752</v>
      </c>
      <c r="E8" s="4" t="s">
        <v>200</v>
      </c>
      <c r="F8" s="4" t="s">
        <v>266</v>
      </c>
      <c r="G8" s="63">
        <v>643840.7</v>
      </c>
      <c r="H8" s="27"/>
    </row>
    <row r="9" spans="1:8" ht="33.75">
      <c r="A9" s="3">
        <v>8</v>
      </c>
      <c r="B9" s="4" t="s">
        <v>742</v>
      </c>
      <c r="C9" s="4" t="s">
        <v>753</v>
      </c>
      <c r="D9" s="4" t="s">
        <v>754</v>
      </c>
      <c r="E9" s="4" t="s">
        <v>243</v>
      </c>
      <c r="F9" s="4" t="s">
        <v>266</v>
      </c>
      <c r="G9" s="63">
        <v>227430.32</v>
      </c>
      <c r="H9" s="27"/>
    </row>
    <row r="10" spans="1:8" ht="22.5">
      <c r="A10" s="3">
        <v>9</v>
      </c>
      <c r="B10" s="4" t="s">
        <v>742</v>
      </c>
      <c r="C10" s="4" t="s">
        <v>755</v>
      </c>
      <c r="D10" s="4" t="s">
        <v>756</v>
      </c>
      <c r="E10" s="4" t="s">
        <v>258</v>
      </c>
      <c r="F10" s="4" t="s">
        <v>266</v>
      </c>
      <c r="G10" s="63">
        <v>520495.26</v>
      </c>
      <c r="H10" s="27"/>
    </row>
    <row r="11" spans="1:8" ht="22.5">
      <c r="A11" s="3">
        <v>10</v>
      </c>
      <c r="B11" s="4" t="s">
        <v>742</v>
      </c>
      <c r="C11" s="4" t="s">
        <v>757</v>
      </c>
      <c r="D11" s="4" t="s">
        <v>758</v>
      </c>
      <c r="E11" s="4" t="s">
        <v>107</v>
      </c>
      <c r="F11" s="4" t="s">
        <v>266</v>
      </c>
      <c r="G11" s="63">
        <v>389468.43</v>
      </c>
      <c r="H11" s="27"/>
    </row>
    <row r="12" spans="1:8" ht="22.5">
      <c r="A12" s="3">
        <v>11</v>
      </c>
      <c r="B12" s="4" t="s">
        <v>759</v>
      </c>
      <c r="C12" s="4" t="s">
        <v>760</v>
      </c>
      <c r="D12" s="4" t="s">
        <v>761</v>
      </c>
      <c r="E12" s="4" t="s">
        <v>762</v>
      </c>
      <c r="F12" s="4" t="s">
        <v>41</v>
      </c>
      <c r="G12" s="63">
        <v>6945.14</v>
      </c>
      <c r="H12" s="25" t="s">
        <v>1952</v>
      </c>
    </row>
    <row r="13" spans="1:8" ht="22.5">
      <c r="A13" s="3">
        <v>12</v>
      </c>
      <c r="B13" s="4" t="s">
        <v>759</v>
      </c>
      <c r="C13" s="4" t="s">
        <v>763</v>
      </c>
      <c r="D13" s="4" t="s">
        <v>764</v>
      </c>
      <c r="E13" s="4" t="s">
        <v>765</v>
      </c>
      <c r="F13" s="4" t="s">
        <v>41</v>
      </c>
      <c r="G13" s="63">
        <v>11123</v>
      </c>
      <c r="H13" s="25" t="s">
        <v>1952</v>
      </c>
    </row>
    <row r="14" spans="1:8" ht="33.75">
      <c r="A14" s="3">
        <v>13</v>
      </c>
      <c r="B14" s="4" t="s">
        <v>766</v>
      </c>
      <c r="C14" s="4" t="s">
        <v>767</v>
      </c>
      <c r="D14" s="4" t="s">
        <v>768</v>
      </c>
      <c r="E14" s="4" t="s">
        <v>769</v>
      </c>
      <c r="F14" s="4" t="s">
        <v>103</v>
      </c>
      <c r="G14" s="63">
        <v>544194.86</v>
      </c>
      <c r="H14" s="27"/>
    </row>
    <row r="15" spans="1:8" ht="12.75">
      <c r="A15" s="3">
        <v>14</v>
      </c>
      <c r="B15" s="4" t="s">
        <v>770</v>
      </c>
      <c r="C15" s="4" t="s">
        <v>772</v>
      </c>
      <c r="D15" s="4" t="s">
        <v>773</v>
      </c>
      <c r="E15" s="4" t="s">
        <v>774</v>
      </c>
      <c r="F15" s="4" t="s">
        <v>266</v>
      </c>
      <c r="G15" s="63">
        <v>25516.04</v>
      </c>
      <c r="H15" s="25" t="s">
        <v>1952</v>
      </c>
    </row>
    <row r="16" spans="1:8" ht="12.75">
      <c r="A16" s="3">
        <v>15</v>
      </c>
      <c r="B16" s="4" t="s">
        <v>770</v>
      </c>
      <c r="C16" s="4" t="s">
        <v>775</v>
      </c>
      <c r="D16" s="4" t="s">
        <v>776</v>
      </c>
      <c r="E16" s="4" t="s">
        <v>777</v>
      </c>
      <c r="F16" s="4" t="s">
        <v>266</v>
      </c>
      <c r="G16" s="63">
        <v>59139.66</v>
      </c>
      <c r="H16" s="25" t="s">
        <v>1952</v>
      </c>
    </row>
    <row r="17" spans="1:8" ht="12.75">
      <c r="A17" s="3">
        <v>16</v>
      </c>
      <c r="B17" s="4" t="s">
        <v>770</v>
      </c>
      <c r="C17" s="4" t="s">
        <v>778</v>
      </c>
      <c r="D17" s="4" t="s">
        <v>779</v>
      </c>
      <c r="E17" s="4" t="s">
        <v>780</v>
      </c>
      <c r="F17" s="4" t="s">
        <v>266</v>
      </c>
      <c r="G17" s="63">
        <v>15015.27</v>
      </c>
      <c r="H17" s="25" t="s">
        <v>1952</v>
      </c>
    </row>
    <row r="18" spans="1:8" ht="22.5">
      <c r="A18" s="3">
        <v>17</v>
      </c>
      <c r="B18" s="4" t="s">
        <v>770</v>
      </c>
      <c r="C18" s="4" t="s">
        <v>781</v>
      </c>
      <c r="D18" s="4" t="s">
        <v>782</v>
      </c>
      <c r="E18" s="4" t="s">
        <v>783</v>
      </c>
      <c r="F18" s="4" t="s">
        <v>266</v>
      </c>
      <c r="G18" s="63">
        <v>37000</v>
      </c>
      <c r="H18" s="25" t="s">
        <v>1952</v>
      </c>
    </row>
    <row r="19" spans="1:8" ht="22.5">
      <c r="A19" s="3">
        <v>18</v>
      </c>
      <c r="B19" s="4" t="s">
        <v>770</v>
      </c>
      <c r="C19" s="4" t="s">
        <v>785</v>
      </c>
      <c r="D19" s="4" t="s">
        <v>786</v>
      </c>
      <c r="E19" s="4" t="s">
        <v>787</v>
      </c>
      <c r="F19" s="4" t="s">
        <v>103</v>
      </c>
      <c r="G19" s="63">
        <v>2839.19</v>
      </c>
      <c r="H19" s="53" t="s">
        <v>1952</v>
      </c>
    </row>
    <row r="20" spans="1:8" ht="22.5">
      <c r="A20" s="3">
        <v>19</v>
      </c>
      <c r="B20" s="4" t="s">
        <v>770</v>
      </c>
      <c r="C20" s="4" t="s">
        <v>788</v>
      </c>
      <c r="D20" s="4" t="s">
        <v>789</v>
      </c>
      <c r="E20" s="4" t="s">
        <v>790</v>
      </c>
      <c r="F20" s="4" t="s">
        <v>41</v>
      </c>
      <c r="G20" s="63">
        <v>12121.26</v>
      </c>
      <c r="H20" s="25" t="s">
        <v>1952</v>
      </c>
    </row>
    <row r="21" spans="1:8" ht="22.5">
      <c r="A21" s="3">
        <v>20</v>
      </c>
      <c r="B21" s="4" t="s">
        <v>770</v>
      </c>
      <c r="C21" s="4" t="s">
        <v>791</v>
      </c>
      <c r="D21" s="4" t="s">
        <v>789</v>
      </c>
      <c r="E21" s="4" t="s">
        <v>784</v>
      </c>
      <c r="F21" s="4" t="s">
        <v>41</v>
      </c>
      <c r="G21" s="63">
        <v>9922.69</v>
      </c>
      <c r="H21" s="25" t="s">
        <v>1952</v>
      </c>
    </row>
    <row r="22" spans="1:8" ht="25.5">
      <c r="A22" s="6" t="s">
        <v>12</v>
      </c>
      <c r="B22" s="7" t="s">
        <v>792</v>
      </c>
      <c r="C22" s="7" t="s">
        <v>12</v>
      </c>
      <c r="D22" s="7" t="s">
        <v>12</v>
      </c>
      <c r="E22" s="7" t="s">
        <v>12</v>
      </c>
      <c r="F22" s="7" t="s">
        <v>12</v>
      </c>
      <c r="G22" s="64">
        <f>SUM(G2:G21)</f>
        <v>5491527.65</v>
      </c>
      <c r="H22" s="27"/>
    </row>
    <row r="23" spans="1:8" s="10" customFormat="1" ht="12.75">
      <c r="A23" s="9" t="s">
        <v>12</v>
      </c>
      <c r="B23" s="4" t="s">
        <v>12</v>
      </c>
      <c r="C23" s="4" t="s">
        <v>14</v>
      </c>
      <c r="D23" s="4" t="s">
        <v>12</v>
      </c>
      <c r="E23" s="4" t="s">
        <v>12</v>
      </c>
      <c r="F23" s="4" t="s">
        <v>12</v>
      </c>
      <c r="G23" s="63">
        <f>SUM(G2:G22)</f>
        <v>10983055.3</v>
      </c>
      <c r="H23" s="53"/>
    </row>
    <row r="24" spans="3:7" ht="22.5">
      <c r="C24" s="25" t="s">
        <v>14</v>
      </c>
      <c r="D24" s="25" t="s">
        <v>12</v>
      </c>
      <c r="E24" s="25" t="s">
        <v>12</v>
      </c>
      <c r="F24" s="51" t="s">
        <v>1954</v>
      </c>
      <c r="G24" s="67">
        <f>G23-G25</f>
        <v>10720249.21</v>
      </c>
    </row>
    <row r="25" spans="3:7" ht="12.75">
      <c r="C25" s="25" t="s">
        <v>14</v>
      </c>
      <c r="D25" s="27"/>
      <c r="E25" s="27"/>
      <c r="F25" s="51" t="s">
        <v>1952</v>
      </c>
      <c r="G25" s="67">
        <f>G21+G20+G18+G17+G16+G15+G13+G12+G3+G2+G19</f>
        <v>262806.09</v>
      </c>
    </row>
    <row r="26" ht="12.75">
      <c r="G26" s="2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G8" sqref="G8"/>
    </sheetView>
  </sheetViews>
  <sheetFormatPr defaultColWidth="9.140625" defaultRowHeight="12.75"/>
  <cols>
    <col min="2" max="2" width="11.57421875" style="0" customWidth="1"/>
    <col min="3" max="3" width="17.57421875" style="0" customWidth="1"/>
    <col min="4" max="4" width="27.421875" style="0" customWidth="1"/>
    <col min="5" max="5" width="15.421875" style="0" customWidth="1"/>
    <col min="7" max="7" width="12.140625" style="0" customWidth="1"/>
    <col min="8" max="8" width="13.57421875" style="0" customWidth="1"/>
  </cols>
  <sheetData>
    <row r="1" spans="1:8" ht="38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8</v>
      </c>
      <c r="H1" s="50" t="s">
        <v>1951</v>
      </c>
    </row>
    <row r="2" spans="1:8" ht="22.5">
      <c r="A2" s="3">
        <v>1</v>
      </c>
      <c r="B2" s="4" t="s">
        <v>794</v>
      </c>
      <c r="C2" s="4" t="s">
        <v>795</v>
      </c>
      <c r="D2" s="4" t="s">
        <v>796</v>
      </c>
      <c r="E2" s="4" t="s">
        <v>797</v>
      </c>
      <c r="F2" s="4" t="s">
        <v>41</v>
      </c>
      <c r="G2" s="63">
        <v>38238.67</v>
      </c>
      <c r="H2" s="27"/>
    </row>
    <row r="3" spans="1:8" ht="22.5">
      <c r="A3" s="3">
        <v>2</v>
      </c>
      <c r="B3" s="4" t="s">
        <v>794</v>
      </c>
      <c r="C3" s="4" t="s">
        <v>798</v>
      </c>
      <c r="D3" s="4" t="s">
        <v>799</v>
      </c>
      <c r="E3" s="4" t="s">
        <v>800</v>
      </c>
      <c r="F3" s="4" t="s">
        <v>41</v>
      </c>
      <c r="G3" s="63">
        <v>217500</v>
      </c>
      <c r="H3" s="27"/>
    </row>
    <row r="4" spans="1:8" ht="22.5">
      <c r="A4" s="3">
        <v>3</v>
      </c>
      <c r="B4" s="4" t="s">
        <v>794</v>
      </c>
      <c r="C4" s="4" t="s">
        <v>801</v>
      </c>
      <c r="D4" s="4" t="s">
        <v>802</v>
      </c>
      <c r="E4" s="4" t="s">
        <v>803</v>
      </c>
      <c r="F4" s="4" t="s">
        <v>41</v>
      </c>
      <c r="G4" s="63">
        <v>509000</v>
      </c>
      <c r="H4" s="27"/>
    </row>
    <row r="5" spans="1:8" ht="22.5">
      <c r="A5" s="3">
        <v>4</v>
      </c>
      <c r="B5" s="4" t="s">
        <v>804</v>
      </c>
      <c r="C5" s="4" t="s">
        <v>805</v>
      </c>
      <c r="D5" s="4" t="s">
        <v>806</v>
      </c>
      <c r="E5" s="4" t="s">
        <v>807</v>
      </c>
      <c r="F5" s="4" t="s">
        <v>266</v>
      </c>
      <c r="G5" s="63">
        <v>65880</v>
      </c>
      <c r="H5" s="27"/>
    </row>
    <row r="6" spans="1:8" ht="22.5">
      <c r="A6" s="3">
        <v>5</v>
      </c>
      <c r="B6" s="4" t="s">
        <v>804</v>
      </c>
      <c r="C6" s="4" t="s">
        <v>808</v>
      </c>
      <c r="D6" s="4" t="s">
        <v>809</v>
      </c>
      <c r="E6" s="4" t="s">
        <v>810</v>
      </c>
      <c r="F6" s="4" t="s">
        <v>266</v>
      </c>
      <c r="G6" s="63">
        <v>39000</v>
      </c>
      <c r="H6" s="27"/>
    </row>
    <row r="7" spans="1:7" ht="25.5">
      <c r="A7" s="6" t="s">
        <v>12</v>
      </c>
      <c r="B7" s="7" t="s">
        <v>813</v>
      </c>
      <c r="C7" s="7" t="s">
        <v>12</v>
      </c>
      <c r="D7" s="7" t="s">
        <v>12</v>
      </c>
      <c r="E7" s="7" t="s">
        <v>12</v>
      </c>
      <c r="F7" s="7" t="s">
        <v>12</v>
      </c>
      <c r="G7" s="8">
        <f>SUM(G2:G6)</f>
        <v>869618.6699999999</v>
      </c>
    </row>
    <row r="8" spans="1:7" ht="12.75">
      <c r="A8" s="9" t="s">
        <v>12</v>
      </c>
      <c r="B8" s="4" t="s">
        <v>12</v>
      </c>
      <c r="C8" s="4" t="s">
        <v>14</v>
      </c>
      <c r="D8" s="4" t="s">
        <v>12</v>
      </c>
      <c r="E8" s="62" t="s">
        <v>12</v>
      </c>
      <c r="F8" s="62" t="s">
        <v>12</v>
      </c>
      <c r="G8" s="5">
        <f>G7</f>
        <v>869618.6699999999</v>
      </c>
    </row>
    <row r="9" spans="3:7" ht="22.5">
      <c r="C9" s="25" t="s">
        <v>14</v>
      </c>
      <c r="D9" s="25" t="s">
        <v>12</v>
      </c>
      <c r="E9" s="25" t="s">
        <v>12</v>
      </c>
      <c r="F9" s="51" t="s">
        <v>1954</v>
      </c>
      <c r="G9" s="67">
        <f>G8</f>
        <v>869618.6699999999</v>
      </c>
    </row>
    <row r="10" spans="3:7" ht="12.75">
      <c r="C10" s="25" t="s">
        <v>14</v>
      </c>
      <c r="D10" s="27"/>
      <c r="E10" s="27"/>
      <c r="F10" s="51" t="s">
        <v>1952</v>
      </c>
      <c r="G10" s="67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H11" sqref="H11"/>
    </sheetView>
  </sheetViews>
  <sheetFormatPr defaultColWidth="9.140625" defaultRowHeight="12.75"/>
  <cols>
    <col min="4" max="4" width="19.140625" style="0" customWidth="1"/>
    <col min="5" max="5" width="23.140625" style="0" customWidth="1"/>
    <col min="8" max="8" width="15.8515625" style="0" customWidth="1"/>
    <col min="9" max="9" width="11.57421875" style="0" customWidth="1"/>
  </cols>
  <sheetData>
    <row r="1" spans="1:8" ht="12.75">
      <c r="A1" s="125" t="s">
        <v>43</v>
      </c>
      <c r="B1" s="125"/>
      <c r="C1" s="125"/>
      <c r="D1" s="125"/>
      <c r="E1" s="125"/>
      <c r="F1" s="125"/>
      <c r="G1" s="125"/>
      <c r="H1" s="125"/>
    </row>
    <row r="4" spans="1:9" ht="38.25">
      <c r="A4" s="10"/>
      <c r="B4" s="1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8</v>
      </c>
      <c r="I4" s="50" t="s">
        <v>1951</v>
      </c>
    </row>
    <row r="5" spans="2:9" ht="22.5">
      <c r="B5" s="11">
        <v>1</v>
      </c>
      <c r="C5" s="12" t="s">
        <v>61</v>
      </c>
      <c r="D5" s="12" t="s">
        <v>62</v>
      </c>
      <c r="E5" s="12" t="s">
        <v>63</v>
      </c>
      <c r="F5" s="12" t="s">
        <v>64</v>
      </c>
      <c r="G5" s="12" t="s">
        <v>48</v>
      </c>
      <c r="H5" s="65">
        <v>8435</v>
      </c>
      <c r="I5" s="53" t="s">
        <v>1952</v>
      </c>
    </row>
    <row r="6" spans="2:9" ht="33.75">
      <c r="B6" s="13">
        <v>2</v>
      </c>
      <c r="C6" s="14" t="s">
        <v>119</v>
      </c>
      <c r="D6" s="14" t="s">
        <v>229</v>
      </c>
      <c r="E6" s="14" t="s">
        <v>230</v>
      </c>
      <c r="F6" s="14" t="s">
        <v>200</v>
      </c>
      <c r="G6" s="14" t="s">
        <v>48</v>
      </c>
      <c r="H6" s="65">
        <v>4291.31</v>
      </c>
      <c r="I6" s="53" t="s">
        <v>1952</v>
      </c>
    </row>
    <row r="7" spans="2:9" ht="33.75">
      <c r="B7" s="11">
        <v>3</v>
      </c>
      <c r="C7" s="12" t="s">
        <v>119</v>
      </c>
      <c r="D7" s="12" t="s">
        <v>273</v>
      </c>
      <c r="E7" s="12" t="s">
        <v>274</v>
      </c>
      <c r="F7" s="12" t="s">
        <v>275</v>
      </c>
      <c r="G7" s="12" t="s">
        <v>48</v>
      </c>
      <c r="H7" s="65">
        <v>6998.14</v>
      </c>
      <c r="I7" s="53" t="s">
        <v>1952</v>
      </c>
    </row>
    <row r="8" spans="2:9" ht="22.5">
      <c r="B8" s="11">
        <v>4</v>
      </c>
      <c r="C8" s="12" t="s">
        <v>283</v>
      </c>
      <c r="D8" s="12" t="s">
        <v>288</v>
      </c>
      <c r="E8" s="12" t="s">
        <v>289</v>
      </c>
      <c r="F8" s="12" t="s">
        <v>290</v>
      </c>
      <c r="G8" s="12" t="s">
        <v>48</v>
      </c>
      <c r="H8" s="65">
        <v>7357</v>
      </c>
      <c r="I8" s="53" t="s">
        <v>1952</v>
      </c>
    </row>
    <row r="9" spans="2:9" ht="22.5">
      <c r="B9" s="11">
        <v>5</v>
      </c>
      <c r="C9" s="12" t="s">
        <v>283</v>
      </c>
      <c r="D9" s="12" t="s">
        <v>291</v>
      </c>
      <c r="E9" s="12" t="s">
        <v>292</v>
      </c>
      <c r="F9" s="12" t="s">
        <v>293</v>
      </c>
      <c r="G9" s="12" t="s">
        <v>69</v>
      </c>
      <c r="H9" s="65">
        <v>4912.5</v>
      </c>
      <c r="I9" s="53" t="s">
        <v>1952</v>
      </c>
    </row>
    <row r="10" spans="2:8" ht="12.75">
      <c r="B10" s="6" t="s">
        <v>12</v>
      </c>
      <c r="C10" s="15"/>
      <c r="D10" s="15" t="s">
        <v>12</v>
      </c>
      <c r="E10" s="16" t="s">
        <v>322</v>
      </c>
      <c r="F10" s="7" t="s">
        <v>12</v>
      </c>
      <c r="G10" s="7" t="s">
        <v>12</v>
      </c>
      <c r="H10" s="8">
        <f>SUM(H5:H9)</f>
        <v>31993.95</v>
      </c>
    </row>
    <row r="11" spans="2:9" ht="12.75">
      <c r="B11" s="9" t="s">
        <v>12</v>
      </c>
      <c r="C11" s="4" t="s">
        <v>12</v>
      </c>
      <c r="D11" s="17"/>
      <c r="E11" s="25" t="s">
        <v>14</v>
      </c>
      <c r="F11" s="25" t="s">
        <v>12</v>
      </c>
      <c r="G11" s="25" t="s">
        <v>12</v>
      </c>
      <c r="H11" s="51" t="s">
        <v>1954</v>
      </c>
      <c r="I11" s="67">
        <v>0</v>
      </c>
    </row>
    <row r="12" spans="5:9" ht="12.75">
      <c r="E12" s="25" t="s">
        <v>14</v>
      </c>
      <c r="F12" s="27"/>
      <c r="G12" s="27"/>
      <c r="H12" s="51" t="s">
        <v>1952</v>
      </c>
      <c r="I12" s="67">
        <f>H10</f>
        <v>31993.95</v>
      </c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87"/>
  <sheetViews>
    <sheetView zoomScalePageLayoutView="0" workbookViewId="0" topLeftCell="A62">
      <selection activeCell="A84" sqref="A84"/>
    </sheetView>
  </sheetViews>
  <sheetFormatPr defaultColWidth="9.140625" defaultRowHeight="12.75"/>
  <cols>
    <col min="1" max="1" width="9.00390625" style="0" bestFit="1" customWidth="1"/>
    <col min="2" max="2" width="9.28125" style="0" customWidth="1"/>
    <col min="3" max="3" width="13.7109375" style="0" customWidth="1"/>
    <col min="4" max="4" width="32.7109375" style="0" customWidth="1"/>
    <col min="5" max="5" width="9.00390625" style="0" bestFit="1" customWidth="1"/>
    <col min="7" max="7" width="11.57421875" style="0" bestFit="1" customWidth="1"/>
  </cols>
  <sheetData>
    <row r="1" spans="1:8" ht="51">
      <c r="A1" s="44" t="s">
        <v>1721</v>
      </c>
      <c r="B1" s="44" t="s">
        <v>1</v>
      </c>
      <c r="C1" s="44" t="s">
        <v>2</v>
      </c>
      <c r="D1" s="44" t="s">
        <v>3</v>
      </c>
      <c r="E1" s="44" t="s">
        <v>4</v>
      </c>
      <c r="F1" s="44" t="s">
        <v>5</v>
      </c>
      <c r="G1" s="44" t="s">
        <v>8</v>
      </c>
      <c r="H1" s="50" t="s">
        <v>1951</v>
      </c>
    </row>
    <row r="2" spans="1:8" ht="12.75">
      <c r="A2" s="45">
        <v>1</v>
      </c>
      <c r="B2" s="45">
        <v>610</v>
      </c>
      <c r="C2" s="43" t="s">
        <v>1768</v>
      </c>
      <c r="D2" s="43" t="s">
        <v>1769</v>
      </c>
      <c r="E2" s="43">
        <v>33635</v>
      </c>
      <c r="F2" s="43" t="s">
        <v>48</v>
      </c>
      <c r="G2" s="48">
        <v>17200</v>
      </c>
      <c r="H2" s="53" t="s">
        <v>1952</v>
      </c>
    </row>
    <row r="3" spans="1:8" ht="12.75">
      <c r="A3" s="45">
        <v>2</v>
      </c>
      <c r="B3" s="45">
        <v>610</v>
      </c>
      <c r="C3" s="43" t="s">
        <v>1770</v>
      </c>
      <c r="D3" s="43" t="s">
        <v>1771</v>
      </c>
      <c r="E3" s="43">
        <v>33635</v>
      </c>
      <c r="F3" s="43" t="s">
        <v>48</v>
      </c>
      <c r="G3" s="48">
        <v>40500</v>
      </c>
      <c r="H3" s="53" t="s">
        <v>1952</v>
      </c>
    </row>
    <row r="4" spans="1:8" ht="12.75">
      <c r="A4" s="45">
        <v>3</v>
      </c>
      <c r="B4" s="45">
        <v>610</v>
      </c>
      <c r="C4" s="43" t="s">
        <v>1772</v>
      </c>
      <c r="D4" s="43" t="s">
        <v>1773</v>
      </c>
      <c r="E4" s="43">
        <v>33960</v>
      </c>
      <c r="F4" s="43" t="s">
        <v>48</v>
      </c>
      <c r="G4" s="48">
        <v>3181.48</v>
      </c>
      <c r="H4" s="53" t="s">
        <v>1952</v>
      </c>
    </row>
    <row r="5" spans="1:8" ht="12.75">
      <c r="A5" s="45">
        <v>4</v>
      </c>
      <c r="B5" s="45">
        <v>610</v>
      </c>
      <c r="C5" s="43" t="s">
        <v>1774</v>
      </c>
      <c r="D5" s="43" t="s">
        <v>1775</v>
      </c>
      <c r="E5" s="43">
        <v>34226</v>
      </c>
      <c r="F5" s="43" t="s">
        <v>48</v>
      </c>
      <c r="G5" s="48">
        <v>3773.06</v>
      </c>
      <c r="H5" s="53" t="s">
        <v>1952</v>
      </c>
    </row>
    <row r="6" spans="1:8" ht="12.75">
      <c r="A6" s="45">
        <v>5</v>
      </c>
      <c r="B6" s="45">
        <v>610</v>
      </c>
      <c r="C6" s="43" t="s">
        <v>1776</v>
      </c>
      <c r="D6" s="43" t="s">
        <v>1777</v>
      </c>
      <c r="E6" s="43">
        <v>34226</v>
      </c>
      <c r="F6" s="43" t="s">
        <v>48</v>
      </c>
      <c r="G6" s="48">
        <v>3773.06</v>
      </c>
      <c r="H6" s="53" t="s">
        <v>1952</v>
      </c>
    </row>
    <row r="7" spans="1:8" ht="12.75">
      <c r="A7" s="45">
        <v>6</v>
      </c>
      <c r="B7" s="45">
        <v>610</v>
      </c>
      <c r="C7" s="43" t="s">
        <v>1778</v>
      </c>
      <c r="D7" s="43" t="s">
        <v>1779</v>
      </c>
      <c r="E7" s="43">
        <v>34226</v>
      </c>
      <c r="F7" s="43" t="s">
        <v>48</v>
      </c>
      <c r="G7" s="48">
        <v>3773.06</v>
      </c>
      <c r="H7" s="53" t="s">
        <v>1952</v>
      </c>
    </row>
    <row r="8" spans="1:8" ht="12.75">
      <c r="A8" s="45">
        <v>7</v>
      </c>
      <c r="B8" s="45">
        <v>610</v>
      </c>
      <c r="C8" s="43" t="s">
        <v>1780</v>
      </c>
      <c r="D8" s="43" t="s">
        <v>1781</v>
      </c>
      <c r="E8" s="43">
        <v>34729</v>
      </c>
      <c r="F8" s="43" t="s">
        <v>48</v>
      </c>
      <c r="G8" s="48">
        <v>221016.35</v>
      </c>
      <c r="H8" s="53" t="s">
        <v>1952</v>
      </c>
    </row>
    <row r="9" spans="1:8" ht="12.75">
      <c r="A9" s="45">
        <v>8</v>
      </c>
      <c r="B9" s="45">
        <v>610</v>
      </c>
      <c r="C9" s="43" t="s">
        <v>1782</v>
      </c>
      <c r="D9" s="43" t="s">
        <v>1783</v>
      </c>
      <c r="E9" s="43">
        <v>34729</v>
      </c>
      <c r="F9" s="43" t="s">
        <v>48</v>
      </c>
      <c r="G9" s="48">
        <v>217577.99</v>
      </c>
      <c r="H9" s="53" t="s">
        <v>1952</v>
      </c>
    </row>
    <row r="10" spans="1:8" ht="12.75">
      <c r="A10" s="45">
        <v>9</v>
      </c>
      <c r="B10" s="45">
        <v>610</v>
      </c>
      <c r="C10" s="43" t="s">
        <v>1784</v>
      </c>
      <c r="D10" s="43" t="s">
        <v>1785</v>
      </c>
      <c r="E10" s="43">
        <v>34729</v>
      </c>
      <c r="F10" s="43" t="s">
        <v>48</v>
      </c>
      <c r="G10" s="48">
        <v>154000</v>
      </c>
      <c r="H10" s="53" t="s">
        <v>1952</v>
      </c>
    </row>
    <row r="11" spans="1:8" ht="12.75">
      <c r="A11" s="45">
        <v>10</v>
      </c>
      <c r="B11" s="45">
        <v>610</v>
      </c>
      <c r="C11" s="43" t="s">
        <v>1786</v>
      </c>
      <c r="D11" s="43" t="s">
        <v>1787</v>
      </c>
      <c r="E11" s="43">
        <v>34729</v>
      </c>
      <c r="F11" s="43" t="s">
        <v>48</v>
      </c>
      <c r="G11" s="48">
        <v>24200</v>
      </c>
      <c r="H11" s="53" t="s">
        <v>1952</v>
      </c>
    </row>
    <row r="12" spans="1:8" ht="12.75">
      <c r="A12" s="45">
        <v>11</v>
      </c>
      <c r="B12" s="45">
        <v>610</v>
      </c>
      <c r="C12" s="43" t="s">
        <v>1788</v>
      </c>
      <c r="D12" s="43" t="s">
        <v>1789</v>
      </c>
      <c r="E12" s="43">
        <v>34729</v>
      </c>
      <c r="F12" s="43" t="s">
        <v>48</v>
      </c>
      <c r="G12" s="48">
        <v>61600</v>
      </c>
      <c r="H12" s="53" t="s">
        <v>1952</v>
      </c>
    </row>
    <row r="13" spans="1:8" ht="12.75">
      <c r="A13" s="45">
        <v>12</v>
      </c>
      <c r="B13" s="45">
        <v>610</v>
      </c>
      <c r="C13" s="43" t="s">
        <v>1790</v>
      </c>
      <c r="D13" s="43" t="s">
        <v>1791</v>
      </c>
      <c r="E13" s="43">
        <v>34729</v>
      </c>
      <c r="F13" s="43" t="s">
        <v>48</v>
      </c>
      <c r="G13" s="48">
        <v>13200</v>
      </c>
      <c r="H13" s="53" t="s">
        <v>1952</v>
      </c>
    </row>
    <row r="14" spans="1:8" ht="12.75">
      <c r="A14" s="45">
        <v>13</v>
      </c>
      <c r="B14" s="45">
        <v>610</v>
      </c>
      <c r="C14" s="43" t="s">
        <v>1792</v>
      </c>
      <c r="D14" s="43" t="s">
        <v>1793</v>
      </c>
      <c r="E14" s="43">
        <v>34729</v>
      </c>
      <c r="F14" s="43" t="s">
        <v>48</v>
      </c>
      <c r="G14" s="48">
        <v>11000</v>
      </c>
      <c r="H14" s="53" t="s">
        <v>1952</v>
      </c>
    </row>
    <row r="15" spans="1:8" ht="12.75">
      <c r="A15" s="45">
        <v>14</v>
      </c>
      <c r="B15" s="45">
        <v>610</v>
      </c>
      <c r="C15" s="43" t="s">
        <v>1794</v>
      </c>
      <c r="D15" s="43" t="s">
        <v>1795</v>
      </c>
      <c r="E15" s="43">
        <v>34988</v>
      </c>
      <c r="F15" s="43" t="s">
        <v>48</v>
      </c>
      <c r="G15" s="48">
        <v>2452.15</v>
      </c>
      <c r="H15" s="53" t="s">
        <v>1952</v>
      </c>
    </row>
    <row r="16" spans="1:8" ht="12.75">
      <c r="A16" s="45">
        <v>15</v>
      </c>
      <c r="B16" s="45">
        <v>610</v>
      </c>
      <c r="C16" s="43" t="s">
        <v>1796</v>
      </c>
      <c r="D16" s="43" t="s">
        <v>1797</v>
      </c>
      <c r="E16" s="43">
        <v>34988</v>
      </c>
      <c r="F16" s="43" t="s">
        <v>48</v>
      </c>
      <c r="G16" s="48">
        <v>1900.47</v>
      </c>
      <c r="H16" s="53" t="s">
        <v>1952</v>
      </c>
    </row>
    <row r="17" spans="1:8" ht="12.75">
      <c r="A17" s="45">
        <v>16</v>
      </c>
      <c r="B17" s="45">
        <v>610</v>
      </c>
      <c r="C17" s="43" t="s">
        <v>1798</v>
      </c>
      <c r="D17" s="43" t="s">
        <v>1797</v>
      </c>
      <c r="E17" s="43">
        <v>34988</v>
      </c>
      <c r="F17" s="43" t="s">
        <v>48</v>
      </c>
      <c r="G17" s="48">
        <v>1900.47</v>
      </c>
      <c r="H17" s="53" t="s">
        <v>1952</v>
      </c>
    </row>
    <row r="18" spans="1:8" ht="12.75">
      <c r="A18" s="45">
        <v>17</v>
      </c>
      <c r="B18" s="45">
        <v>610</v>
      </c>
      <c r="C18" s="43" t="s">
        <v>1799</v>
      </c>
      <c r="D18" s="43" t="s">
        <v>1800</v>
      </c>
      <c r="E18" s="43">
        <v>34728</v>
      </c>
      <c r="F18" s="43" t="s">
        <v>48</v>
      </c>
      <c r="G18" s="48">
        <v>2549.27</v>
      </c>
      <c r="H18" s="53" t="s">
        <v>1952</v>
      </c>
    </row>
    <row r="19" spans="1:8" ht="12.75">
      <c r="A19" s="45">
        <v>18</v>
      </c>
      <c r="B19" s="45">
        <v>610</v>
      </c>
      <c r="C19" s="43" t="s">
        <v>1801</v>
      </c>
      <c r="D19" s="43" t="s">
        <v>1802</v>
      </c>
      <c r="E19" s="43">
        <v>34728</v>
      </c>
      <c r="F19" s="43" t="s">
        <v>48</v>
      </c>
      <c r="G19" s="48">
        <v>2549.27</v>
      </c>
      <c r="H19" s="53" t="s">
        <v>1952</v>
      </c>
    </row>
    <row r="20" spans="1:8" ht="12.75">
      <c r="A20" s="45">
        <v>19</v>
      </c>
      <c r="B20" s="45">
        <v>610</v>
      </c>
      <c r="C20" s="43" t="s">
        <v>1803</v>
      </c>
      <c r="D20" s="43" t="s">
        <v>1804</v>
      </c>
      <c r="E20" s="43" t="s">
        <v>39</v>
      </c>
      <c r="F20" s="43" t="s">
        <v>48</v>
      </c>
      <c r="G20" s="49">
        <v>19403.49</v>
      </c>
      <c r="H20" s="53" t="s">
        <v>1952</v>
      </c>
    </row>
    <row r="21" spans="1:8" ht="12.75">
      <c r="A21" s="45">
        <v>21</v>
      </c>
      <c r="B21" s="45">
        <v>610</v>
      </c>
      <c r="C21" s="43" t="s">
        <v>1805</v>
      </c>
      <c r="D21" s="43" t="s">
        <v>1806</v>
      </c>
      <c r="E21" s="43" t="s">
        <v>39</v>
      </c>
      <c r="F21" s="43" t="s">
        <v>48</v>
      </c>
      <c r="G21" s="49">
        <v>29424.29</v>
      </c>
      <c r="H21" s="53" t="s">
        <v>1952</v>
      </c>
    </row>
    <row r="22" spans="1:8" ht="12.75">
      <c r="A22" s="45">
        <v>22</v>
      </c>
      <c r="B22" s="45">
        <v>610</v>
      </c>
      <c r="C22" s="43" t="s">
        <v>1807</v>
      </c>
      <c r="D22" s="43" t="s">
        <v>1808</v>
      </c>
      <c r="E22" s="43" t="s">
        <v>1809</v>
      </c>
      <c r="F22" s="43" t="s">
        <v>48</v>
      </c>
      <c r="G22" s="49">
        <v>14951.16</v>
      </c>
      <c r="H22" s="53" t="s">
        <v>1952</v>
      </c>
    </row>
    <row r="23" spans="1:8" ht="12.75">
      <c r="A23" s="45">
        <v>23</v>
      </c>
      <c r="B23" s="45">
        <v>610</v>
      </c>
      <c r="C23" s="43" t="s">
        <v>1810</v>
      </c>
      <c r="D23" s="43" t="s">
        <v>1811</v>
      </c>
      <c r="E23" s="43" t="s">
        <v>1812</v>
      </c>
      <c r="F23" s="43" t="s">
        <v>48</v>
      </c>
      <c r="G23" s="49">
        <v>10219.85</v>
      </c>
      <c r="H23" s="53" t="s">
        <v>1952</v>
      </c>
    </row>
    <row r="24" spans="1:8" ht="12.75">
      <c r="A24" s="45">
        <v>24</v>
      </c>
      <c r="B24" s="45">
        <v>610</v>
      </c>
      <c r="C24" s="43" t="s">
        <v>1813</v>
      </c>
      <c r="D24" s="43" t="s">
        <v>1814</v>
      </c>
      <c r="E24" s="43" t="s">
        <v>1812</v>
      </c>
      <c r="F24" s="43" t="s">
        <v>48</v>
      </c>
      <c r="G24" s="49">
        <v>7424.88</v>
      </c>
      <c r="H24" s="53" t="s">
        <v>1952</v>
      </c>
    </row>
    <row r="25" spans="1:8" ht="12.75">
      <c r="A25" s="45">
        <v>25</v>
      </c>
      <c r="B25" s="45">
        <v>610</v>
      </c>
      <c r="C25" s="43" t="s">
        <v>1815</v>
      </c>
      <c r="D25" s="43" t="s">
        <v>1816</v>
      </c>
      <c r="E25" s="43" t="s">
        <v>589</v>
      </c>
      <c r="F25" s="43" t="s">
        <v>48</v>
      </c>
      <c r="G25" s="49">
        <v>23920.66</v>
      </c>
      <c r="H25" s="53" t="s">
        <v>1952</v>
      </c>
    </row>
    <row r="26" spans="1:8" ht="12.75">
      <c r="A26" s="45">
        <v>26</v>
      </c>
      <c r="B26" s="45">
        <v>610</v>
      </c>
      <c r="C26" s="43" t="s">
        <v>1817</v>
      </c>
      <c r="D26" s="43" t="s">
        <v>1818</v>
      </c>
      <c r="E26" s="43" t="s">
        <v>589</v>
      </c>
      <c r="F26" s="43" t="s">
        <v>48</v>
      </c>
      <c r="G26" s="49">
        <v>65461.22</v>
      </c>
      <c r="H26" s="53" t="s">
        <v>1952</v>
      </c>
    </row>
    <row r="27" spans="1:8" ht="12.75">
      <c r="A27" s="45">
        <v>27</v>
      </c>
      <c r="B27" s="45">
        <v>610</v>
      </c>
      <c r="C27" s="43" t="s">
        <v>1819</v>
      </c>
      <c r="D27" s="43" t="s">
        <v>1820</v>
      </c>
      <c r="E27" s="43" t="s">
        <v>589</v>
      </c>
      <c r="F27" s="43" t="s">
        <v>48</v>
      </c>
      <c r="G27" s="49">
        <v>254261.31</v>
      </c>
      <c r="H27" s="53" t="s">
        <v>1952</v>
      </c>
    </row>
    <row r="28" spans="1:8" ht="12.75">
      <c r="A28" s="45">
        <v>28</v>
      </c>
      <c r="B28" s="45">
        <v>610</v>
      </c>
      <c r="C28" s="43" t="s">
        <v>1821</v>
      </c>
      <c r="D28" s="43" t="s">
        <v>1822</v>
      </c>
      <c r="E28" s="43" t="s">
        <v>1823</v>
      </c>
      <c r="F28" s="43" t="s">
        <v>48</v>
      </c>
      <c r="G28" s="49">
        <v>148820.74</v>
      </c>
      <c r="H28" s="53" t="s">
        <v>1952</v>
      </c>
    </row>
    <row r="29" spans="1:8" ht="12.75">
      <c r="A29" s="45">
        <v>29</v>
      </c>
      <c r="B29" s="45">
        <v>610</v>
      </c>
      <c r="C29" s="43" t="s">
        <v>1824</v>
      </c>
      <c r="D29" s="43" t="s">
        <v>1825</v>
      </c>
      <c r="E29" s="43" t="s">
        <v>541</v>
      </c>
      <c r="F29" s="43" t="s">
        <v>48</v>
      </c>
      <c r="G29" s="49">
        <v>6587.84</v>
      </c>
      <c r="H29" s="53" t="s">
        <v>1952</v>
      </c>
    </row>
    <row r="30" spans="1:8" ht="12.75">
      <c r="A30" s="45">
        <v>30</v>
      </c>
      <c r="B30" s="45">
        <v>610</v>
      </c>
      <c r="C30" s="43" t="s">
        <v>1826</v>
      </c>
      <c r="D30" s="43" t="s">
        <v>1827</v>
      </c>
      <c r="E30" s="43" t="s">
        <v>541</v>
      </c>
      <c r="F30" s="43" t="s">
        <v>48</v>
      </c>
      <c r="G30" s="49">
        <v>13816.54</v>
      </c>
      <c r="H30" s="53" t="s">
        <v>1952</v>
      </c>
    </row>
    <row r="31" spans="1:8" ht="12.75">
      <c r="A31" s="45">
        <v>31</v>
      </c>
      <c r="B31" s="45">
        <v>610</v>
      </c>
      <c r="C31" s="43" t="s">
        <v>1828</v>
      </c>
      <c r="D31" s="43" t="s">
        <v>1829</v>
      </c>
      <c r="E31" s="43" t="s">
        <v>541</v>
      </c>
      <c r="F31" s="43" t="s">
        <v>48</v>
      </c>
      <c r="G31" s="49">
        <v>23144.16</v>
      </c>
      <c r="H31" s="53" t="s">
        <v>1952</v>
      </c>
    </row>
    <row r="32" spans="1:8" ht="12.75">
      <c r="A32" s="45">
        <v>32</v>
      </c>
      <c r="B32" s="45">
        <v>610</v>
      </c>
      <c r="C32" s="43" t="s">
        <v>1830</v>
      </c>
      <c r="D32" s="43" t="s">
        <v>1829</v>
      </c>
      <c r="E32" s="43" t="s">
        <v>541</v>
      </c>
      <c r="F32" s="43" t="s">
        <v>48</v>
      </c>
      <c r="G32" s="49">
        <v>23488.68</v>
      </c>
      <c r="H32" s="53" t="s">
        <v>1952</v>
      </c>
    </row>
    <row r="33" spans="1:8" ht="12.75">
      <c r="A33" s="45">
        <v>33</v>
      </c>
      <c r="B33" s="45">
        <v>610</v>
      </c>
      <c r="C33" s="43" t="s">
        <v>1831</v>
      </c>
      <c r="D33" s="43" t="s">
        <v>1832</v>
      </c>
      <c r="E33" s="43" t="s">
        <v>272</v>
      </c>
      <c r="F33" s="43" t="s">
        <v>48</v>
      </c>
      <c r="G33" s="49">
        <v>13200</v>
      </c>
      <c r="H33" s="53" t="s">
        <v>1952</v>
      </c>
    </row>
    <row r="34" spans="1:8" ht="12.75">
      <c r="A34" s="45">
        <v>34</v>
      </c>
      <c r="B34" s="45">
        <v>610</v>
      </c>
      <c r="C34" s="43" t="s">
        <v>1833</v>
      </c>
      <c r="D34" s="43" t="s">
        <v>1834</v>
      </c>
      <c r="E34" s="43" t="s">
        <v>272</v>
      </c>
      <c r="F34" s="43" t="s">
        <v>48</v>
      </c>
      <c r="G34" s="49">
        <v>13200</v>
      </c>
      <c r="H34" s="53" t="s">
        <v>1952</v>
      </c>
    </row>
    <row r="35" spans="1:8" ht="12.75">
      <c r="A35" s="45">
        <v>35</v>
      </c>
      <c r="B35" s="45">
        <v>613</v>
      </c>
      <c r="C35" s="43" t="s">
        <v>1835</v>
      </c>
      <c r="D35" s="43" t="s">
        <v>1836</v>
      </c>
      <c r="E35" s="43" t="s">
        <v>1837</v>
      </c>
      <c r="F35" s="43" t="s">
        <v>48</v>
      </c>
      <c r="G35" s="49">
        <v>10456.6</v>
      </c>
      <c r="H35" s="53" t="s">
        <v>1952</v>
      </c>
    </row>
    <row r="36" spans="1:8" ht="12.75">
      <c r="A36" s="45">
        <v>36</v>
      </c>
      <c r="B36" s="45">
        <v>613</v>
      </c>
      <c r="C36" s="43" t="s">
        <v>1838</v>
      </c>
      <c r="D36" s="43" t="s">
        <v>1839</v>
      </c>
      <c r="E36" s="43" t="s">
        <v>165</v>
      </c>
      <c r="F36" s="43" t="s">
        <v>48</v>
      </c>
      <c r="G36" s="49">
        <v>118267.74</v>
      </c>
      <c r="H36" s="53" t="s">
        <v>1952</v>
      </c>
    </row>
    <row r="37" spans="1:8" ht="12.75">
      <c r="A37" s="45">
        <v>37</v>
      </c>
      <c r="B37" s="45">
        <v>613</v>
      </c>
      <c r="C37" s="43" t="s">
        <v>1840</v>
      </c>
      <c r="D37" s="43" t="s">
        <v>1841</v>
      </c>
      <c r="E37" s="43" t="s">
        <v>643</v>
      </c>
      <c r="F37" s="43" t="s">
        <v>48</v>
      </c>
      <c r="G37" s="49">
        <v>53030</v>
      </c>
      <c r="H37" s="53" t="s">
        <v>1952</v>
      </c>
    </row>
    <row r="38" spans="1:8" ht="22.5">
      <c r="A38" s="45">
        <v>38</v>
      </c>
      <c r="B38" s="45">
        <v>613</v>
      </c>
      <c r="C38" s="43" t="s">
        <v>1842</v>
      </c>
      <c r="D38" s="43" t="s">
        <v>1843</v>
      </c>
      <c r="E38" s="43" t="s">
        <v>200</v>
      </c>
      <c r="F38" s="43" t="s">
        <v>48</v>
      </c>
      <c r="G38" s="49">
        <v>60806.7</v>
      </c>
      <c r="H38" s="53" t="s">
        <v>1952</v>
      </c>
    </row>
    <row r="39" spans="1:8" ht="22.5">
      <c r="A39" s="45">
        <v>39</v>
      </c>
      <c r="B39" s="45">
        <v>613</v>
      </c>
      <c r="C39" s="43" t="s">
        <v>1844</v>
      </c>
      <c r="D39" s="43" t="s">
        <v>1845</v>
      </c>
      <c r="E39" s="43" t="s">
        <v>255</v>
      </c>
      <c r="F39" s="43" t="s">
        <v>48</v>
      </c>
      <c r="G39" s="49">
        <v>85932.05</v>
      </c>
      <c r="H39" s="53" t="s">
        <v>1952</v>
      </c>
    </row>
    <row r="40" spans="1:8" ht="22.5">
      <c r="A40" s="45">
        <v>40</v>
      </c>
      <c r="B40" s="45">
        <v>623</v>
      </c>
      <c r="C40" s="43" t="s">
        <v>1846</v>
      </c>
      <c r="D40" s="43" t="s">
        <v>1847</v>
      </c>
      <c r="E40" s="43" t="s">
        <v>107</v>
      </c>
      <c r="F40" s="43" t="s">
        <v>48</v>
      </c>
      <c r="G40" s="49">
        <v>11971.9</v>
      </c>
      <c r="H40" s="53" t="s">
        <v>1952</v>
      </c>
    </row>
    <row r="41" spans="1:8" ht="12.75">
      <c r="A41" s="45">
        <v>41</v>
      </c>
      <c r="B41" s="45">
        <v>630</v>
      </c>
      <c r="C41" s="43" t="s">
        <v>1848</v>
      </c>
      <c r="D41" s="43" t="s">
        <v>1849</v>
      </c>
      <c r="E41" s="43" t="s">
        <v>128</v>
      </c>
      <c r="F41" s="43" t="s">
        <v>48</v>
      </c>
      <c r="G41" s="49">
        <v>62806</v>
      </c>
      <c r="H41" s="53" t="s">
        <v>1952</v>
      </c>
    </row>
    <row r="42" spans="1:8" ht="12.75">
      <c r="A42" s="45">
        <v>42</v>
      </c>
      <c r="B42" s="45">
        <v>630</v>
      </c>
      <c r="C42" s="43" t="s">
        <v>1850</v>
      </c>
      <c r="D42" s="43" t="s">
        <v>1851</v>
      </c>
      <c r="E42" s="43" t="s">
        <v>136</v>
      </c>
      <c r="F42" s="43" t="s">
        <v>48</v>
      </c>
      <c r="G42" s="49">
        <v>5720</v>
      </c>
      <c r="H42" s="53" t="s">
        <v>1952</v>
      </c>
    </row>
    <row r="43" spans="1:8" ht="12.75">
      <c r="A43" s="45">
        <v>43</v>
      </c>
      <c r="B43" s="45">
        <v>630</v>
      </c>
      <c r="C43" s="43" t="s">
        <v>1852</v>
      </c>
      <c r="D43" s="43" t="s">
        <v>1853</v>
      </c>
      <c r="E43" s="43" t="s">
        <v>733</v>
      </c>
      <c r="F43" s="43" t="s">
        <v>48</v>
      </c>
      <c r="G43" s="49">
        <v>18739</v>
      </c>
      <c r="H43" s="53" t="s">
        <v>1952</v>
      </c>
    </row>
    <row r="44" spans="1:8" ht="12.75">
      <c r="A44" s="45">
        <v>44</v>
      </c>
      <c r="B44" s="45">
        <v>630</v>
      </c>
      <c r="C44" s="43" t="s">
        <v>1854</v>
      </c>
      <c r="D44" s="43" t="s">
        <v>1855</v>
      </c>
      <c r="E44" s="43" t="s">
        <v>733</v>
      </c>
      <c r="F44" s="43" t="s">
        <v>48</v>
      </c>
      <c r="G44" s="49">
        <v>18739</v>
      </c>
      <c r="H44" s="53" t="s">
        <v>1952</v>
      </c>
    </row>
    <row r="45" spans="1:8" ht="12.75">
      <c r="A45" s="45">
        <v>45</v>
      </c>
      <c r="B45" s="45">
        <v>630</v>
      </c>
      <c r="C45" s="43" t="s">
        <v>1856</v>
      </c>
      <c r="D45" s="43" t="s">
        <v>1857</v>
      </c>
      <c r="E45" s="43" t="s">
        <v>136</v>
      </c>
      <c r="F45" s="43" t="s">
        <v>48</v>
      </c>
      <c r="G45" s="49">
        <v>16216.64</v>
      </c>
      <c r="H45" s="53" t="s">
        <v>1952</v>
      </c>
    </row>
    <row r="46" spans="1:8" ht="22.5">
      <c r="A46" s="45">
        <v>46</v>
      </c>
      <c r="B46" s="45">
        <v>630</v>
      </c>
      <c r="C46" s="43" t="s">
        <v>1858</v>
      </c>
      <c r="D46" s="43" t="s">
        <v>1859</v>
      </c>
      <c r="E46" s="43" t="s">
        <v>136</v>
      </c>
      <c r="F46" s="43" t="s">
        <v>48</v>
      </c>
      <c r="G46" s="49">
        <v>16216.64</v>
      </c>
      <c r="H46" s="53" t="s">
        <v>1952</v>
      </c>
    </row>
    <row r="47" spans="1:8" ht="12.75">
      <c r="A47" s="45">
        <v>47</v>
      </c>
      <c r="B47" s="45">
        <v>630</v>
      </c>
      <c r="C47" s="43" t="s">
        <v>1860</v>
      </c>
      <c r="D47" s="43" t="s">
        <v>1861</v>
      </c>
      <c r="E47" s="43" t="s">
        <v>136</v>
      </c>
      <c r="F47" s="43" t="s">
        <v>48</v>
      </c>
      <c r="G47" s="49">
        <v>16216.64</v>
      </c>
      <c r="H47" s="53" t="s">
        <v>1952</v>
      </c>
    </row>
    <row r="48" spans="1:8" ht="22.5">
      <c r="A48" s="45">
        <v>48</v>
      </c>
      <c r="B48" s="45">
        <v>630</v>
      </c>
      <c r="C48" s="43" t="s">
        <v>1862</v>
      </c>
      <c r="D48" s="43" t="s">
        <v>1863</v>
      </c>
      <c r="E48" s="43" t="s">
        <v>136</v>
      </c>
      <c r="F48" s="43" t="s">
        <v>48</v>
      </c>
      <c r="G48" s="49">
        <v>5819</v>
      </c>
      <c r="H48" s="53" t="s">
        <v>1952</v>
      </c>
    </row>
    <row r="49" spans="1:8" ht="22.5">
      <c r="A49" s="45">
        <v>49</v>
      </c>
      <c r="B49" s="45">
        <v>630</v>
      </c>
      <c r="C49" s="43" t="s">
        <v>1864</v>
      </c>
      <c r="D49" s="43" t="s">
        <v>1865</v>
      </c>
      <c r="E49" s="43" t="s">
        <v>136</v>
      </c>
      <c r="F49" s="43" t="s">
        <v>48</v>
      </c>
      <c r="G49" s="49">
        <v>440</v>
      </c>
      <c r="H49" s="53" t="s">
        <v>1952</v>
      </c>
    </row>
    <row r="50" spans="1:8" ht="22.5">
      <c r="A50" s="45">
        <v>50</v>
      </c>
      <c r="B50" s="45">
        <v>630</v>
      </c>
      <c r="C50" s="43" t="s">
        <v>1866</v>
      </c>
      <c r="D50" s="43" t="s">
        <v>1867</v>
      </c>
      <c r="E50" s="43" t="s">
        <v>136</v>
      </c>
      <c r="F50" s="43" t="s">
        <v>48</v>
      </c>
      <c r="G50" s="49">
        <v>3352.36</v>
      </c>
      <c r="H50" s="53" t="s">
        <v>1952</v>
      </c>
    </row>
    <row r="51" spans="1:8" ht="12.75">
      <c r="A51" s="45">
        <v>51</v>
      </c>
      <c r="B51" s="45">
        <v>630</v>
      </c>
      <c r="C51" s="43" t="s">
        <v>1868</v>
      </c>
      <c r="D51" s="43" t="s">
        <v>1869</v>
      </c>
      <c r="E51" s="43" t="s">
        <v>136</v>
      </c>
      <c r="F51" s="43" t="s">
        <v>48</v>
      </c>
      <c r="G51" s="49">
        <v>5819</v>
      </c>
      <c r="H51" s="53" t="s">
        <v>1952</v>
      </c>
    </row>
    <row r="52" spans="1:8" ht="12.75">
      <c r="A52" s="45">
        <v>52</v>
      </c>
      <c r="B52" s="45">
        <v>630</v>
      </c>
      <c r="C52" s="43" t="s">
        <v>1870</v>
      </c>
      <c r="D52" s="43" t="s">
        <v>1871</v>
      </c>
      <c r="E52" s="43" t="s">
        <v>136</v>
      </c>
      <c r="F52" s="43" t="s">
        <v>48</v>
      </c>
      <c r="G52" s="49">
        <v>5819</v>
      </c>
      <c r="H52" s="53" t="s">
        <v>1952</v>
      </c>
    </row>
    <row r="53" spans="1:8" ht="22.5">
      <c r="A53" s="45">
        <v>53</v>
      </c>
      <c r="B53" s="45">
        <v>630</v>
      </c>
      <c r="C53" s="43" t="s">
        <v>1872</v>
      </c>
      <c r="D53" s="43" t="s">
        <v>1873</v>
      </c>
      <c r="E53" s="43" t="s">
        <v>136</v>
      </c>
      <c r="F53" s="43" t="s">
        <v>48</v>
      </c>
      <c r="G53" s="49">
        <v>3735.6</v>
      </c>
      <c r="H53" s="53" t="s">
        <v>1952</v>
      </c>
    </row>
    <row r="54" spans="1:8" ht="12.75">
      <c r="A54" s="45">
        <v>54</v>
      </c>
      <c r="B54" s="45">
        <v>630</v>
      </c>
      <c r="C54" s="43" t="s">
        <v>1892</v>
      </c>
      <c r="D54" s="43" t="s">
        <v>1915</v>
      </c>
      <c r="E54" s="43"/>
      <c r="F54" s="43" t="s">
        <v>48</v>
      </c>
      <c r="G54" s="49">
        <v>18739</v>
      </c>
      <c r="H54" s="53" t="s">
        <v>1952</v>
      </c>
    </row>
    <row r="55" spans="1:8" ht="12.75">
      <c r="A55" s="45">
        <v>55</v>
      </c>
      <c r="B55" s="45">
        <v>630</v>
      </c>
      <c r="C55" s="43" t="s">
        <v>1893</v>
      </c>
      <c r="D55" s="43" t="s">
        <v>1915</v>
      </c>
      <c r="E55" s="43"/>
      <c r="F55" s="43" t="s">
        <v>48</v>
      </c>
      <c r="G55" s="49">
        <v>18739</v>
      </c>
      <c r="H55" s="53" t="s">
        <v>1952</v>
      </c>
    </row>
    <row r="56" spans="1:8" ht="12.75">
      <c r="A56" s="45">
        <v>56</v>
      </c>
      <c r="B56" s="45">
        <v>630</v>
      </c>
      <c r="C56" s="43" t="s">
        <v>1894</v>
      </c>
      <c r="D56" s="43" t="s">
        <v>1917</v>
      </c>
      <c r="E56" s="43"/>
      <c r="F56" s="43" t="s">
        <v>48</v>
      </c>
      <c r="G56" s="49">
        <v>18739</v>
      </c>
      <c r="H56" s="53" t="s">
        <v>1952</v>
      </c>
    </row>
    <row r="57" spans="1:8" ht="12.75">
      <c r="A57" s="45">
        <v>57</v>
      </c>
      <c r="B57" s="45">
        <v>630</v>
      </c>
      <c r="C57" s="43" t="s">
        <v>1895</v>
      </c>
      <c r="D57" s="43" t="s">
        <v>1917</v>
      </c>
      <c r="E57" s="43"/>
      <c r="F57" s="43" t="s">
        <v>48</v>
      </c>
      <c r="G57" s="49">
        <v>18739</v>
      </c>
      <c r="H57" s="53" t="s">
        <v>1952</v>
      </c>
    </row>
    <row r="58" spans="1:8" ht="12.75">
      <c r="A58" s="45">
        <v>58</v>
      </c>
      <c r="B58" s="45">
        <v>630</v>
      </c>
      <c r="C58" s="43" t="s">
        <v>1896</v>
      </c>
      <c r="D58" s="43" t="s">
        <v>1918</v>
      </c>
      <c r="E58" s="43"/>
      <c r="F58" s="43" t="s">
        <v>48</v>
      </c>
      <c r="G58" s="49">
        <v>13225</v>
      </c>
      <c r="H58" s="53" t="s">
        <v>1952</v>
      </c>
    </row>
    <row r="59" spans="1:8" ht="12.75">
      <c r="A59" s="45">
        <v>59</v>
      </c>
      <c r="B59" s="45">
        <v>630</v>
      </c>
      <c r="C59" s="43" t="s">
        <v>1897</v>
      </c>
      <c r="D59" s="43" t="s">
        <v>1918</v>
      </c>
      <c r="E59" s="43"/>
      <c r="F59" s="43" t="s">
        <v>48</v>
      </c>
      <c r="G59" s="49">
        <v>13225</v>
      </c>
      <c r="H59" s="53" t="s">
        <v>1952</v>
      </c>
    </row>
    <row r="60" spans="1:8" ht="12.75">
      <c r="A60" s="45">
        <v>60</v>
      </c>
      <c r="B60" s="45">
        <v>630</v>
      </c>
      <c r="C60" s="43" t="s">
        <v>1898</v>
      </c>
      <c r="D60" s="43" t="s">
        <v>1916</v>
      </c>
      <c r="E60" s="43"/>
      <c r="F60" s="43" t="s">
        <v>48</v>
      </c>
      <c r="G60" s="49">
        <v>10291</v>
      </c>
      <c r="H60" s="53" t="s">
        <v>1952</v>
      </c>
    </row>
    <row r="61" spans="1:8" ht="12.75">
      <c r="A61" s="45">
        <v>61</v>
      </c>
      <c r="B61" s="45">
        <v>630</v>
      </c>
      <c r="C61" s="43" t="s">
        <v>1899</v>
      </c>
      <c r="D61" s="43" t="s">
        <v>1919</v>
      </c>
      <c r="E61" s="43"/>
      <c r="F61" s="43" t="s">
        <v>48</v>
      </c>
      <c r="G61" s="49">
        <v>13225</v>
      </c>
      <c r="H61" s="53" t="s">
        <v>1952</v>
      </c>
    </row>
    <row r="62" spans="1:8" ht="12.75">
      <c r="A62" s="45">
        <v>62</v>
      </c>
      <c r="B62" s="45">
        <v>630</v>
      </c>
      <c r="C62" s="43" t="s">
        <v>1900</v>
      </c>
      <c r="D62" s="43" t="s">
        <v>1920</v>
      </c>
      <c r="E62" s="43"/>
      <c r="F62" s="43" t="s">
        <v>48</v>
      </c>
      <c r="G62" s="49">
        <v>13225</v>
      </c>
      <c r="H62" s="53" t="s">
        <v>1952</v>
      </c>
    </row>
    <row r="63" spans="1:8" ht="12.75">
      <c r="A63" s="45">
        <v>63</v>
      </c>
      <c r="B63" s="45">
        <v>630</v>
      </c>
      <c r="C63" s="43" t="s">
        <v>1901</v>
      </c>
      <c r="D63" s="43" t="s">
        <v>1921</v>
      </c>
      <c r="E63" s="43"/>
      <c r="F63" s="43" t="s">
        <v>48</v>
      </c>
      <c r="G63" s="49">
        <v>10291</v>
      </c>
      <c r="H63" s="53" t="s">
        <v>1952</v>
      </c>
    </row>
    <row r="64" spans="1:8" ht="12.75">
      <c r="A64" s="45">
        <v>64</v>
      </c>
      <c r="B64" s="45">
        <v>630</v>
      </c>
      <c r="C64" s="43" t="s">
        <v>1902</v>
      </c>
      <c r="D64" s="43" t="s">
        <v>1925</v>
      </c>
      <c r="E64" s="43"/>
      <c r="F64" s="43" t="s">
        <v>48</v>
      </c>
      <c r="G64" s="49">
        <v>62806</v>
      </c>
      <c r="H64" s="53" t="s">
        <v>1952</v>
      </c>
    </row>
    <row r="65" spans="1:8" ht="12.75">
      <c r="A65" s="45">
        <v>65</v>
      </c>
      <c r="B65" s="45">
        <v>630</v>
      </c>
      <c r="C65" s="43" t="s">
        <v>1903</v>
      </c>
      <c r="D65" s="43" t="s">
        <v>1926</v>
      </c>
      <c r="E65" s="43"/>
      <c r="F65" s="43" t="s">
        <v>48</v>
      </c>
      <c r="G65" s="49">
        <v>62806</v>
      </c>
      <c r="H65" s="53" t="s">
        <v>1952</v>
      </c>
    </row>
    <row r="66" spans="1:8" ht="12.75">
      <c r="A66" s="45">
        <v>66</v>
      </c>
      <c r="B66" s="45">
        <v>630</v>
      </c>
      <c r="C66" s="43" t="s">
        <v>1904</v>
      </c>
      <c r="D66" s="43" t="s">
        <v>1922</v>
      </c>
      <c r="E66" s="43"/>
      <c r="F66" s="43" t="s">
        <v>48</v>
      </c>
      <c r="G66" s="49">
        <v>62806</v>
      </c>
      <c r="H66" s="53" t="s">
        <v>1952</v>
      </c>
    </row>
    <row r="67" spans="1:8" ht="12.75">
      <c r="A67" s="45">
        <v>67</v>
      </c>
      <c r="B67" s="45">
        <v>630</v>
      </c>
      <c r="C67" s="43" t="s">
        <v>1905</v>
      </c>
      <c r="D67" s="43" t="s">
        <v>1924</v>
      </c>
      <c r="E67" s="43"/>
      <c r="F67" s="43" t="s">
        <v>48</v>
      </c>
      <c r="G67" s="49">
        <v>62806</v>
      </c>
      <c r="H67" s="53" t="s">
        <v>1952</v>
      </c>
    </row>
    <row r="68" spans="1:8" ht="12.75">
      <c r="A68" s="45">
        <v>68</v>
      </c>
      <c r="B68" s="45">
        <v>630</v>
      </c>
      <c r="C68" s="43" t="s">
        <v>1906</v>
      </c>
      <c r="D68" s="43" t="s">
        <v>1923</v>
      </c>
      <c r="E68" s="43"/>
      <c r="F68" s="43" t="s">
        <v>48</v>
      </c>
      <c r="G68" s="49">
        <v>62806</v>
      </c>
      <c r="H68" s="53" t="s">
        <v>1952</v>
      </c>
    </row>
    <row r="69" spans="1:8" ht="12.75">
      <c r="A69" s="45">
        <v>69</v>
      </c>
      <c r="B69" s="45">
        <v>631</v>
      </c>
      <c r="C69" s="43" t="s">
        <v>1907</v>
      </c>
      <c r="D69" s="43" t="s">
        <v>1927</v>
      </c>
      <c r="E69" s="43"/>
      <c r="F69" s="43" t="s">
        <v>48</v>
      </c>
      <c r="G69" s="49">
        <v>880</v>
      </c>
      <c r="H69" s="53" t="s">
        <v>1952</v>
      </c>
    </row>
    <row r="70" spans="1:8" ht="12.75">
      <c r="A70" s="45">
        <v>70</v>
      </c>
      <c r="B70" s="45">
        <v>632</v>
      </c>
      <c r="C70" s="43" t="s">
        <v>1914</v>
      </c>
      <c r="D70" s="43" t="s">
        <v>1928</v>
      </c>
      <c r="E70" s="43"/>
      <c r="F70" s="43" t="s">
        <v>48</v>
      </c>
      <c r="G70" s="49">
        <v>8600</v>
      </c>
      <c r="H70" s="53" t="s">
        <v>1952</v>
      </c>
    </row>
    <row r="71" spans="1:8" ht="12.75">
      <c r="A71" s="45">
        <v>71</v>
      </c>
      <c r="B71" s="45">
        <v>632</v>
      </c>
      <c r="C71" s="43" t="s">
        <v>1908</v>
      </c>
      <c r="D71" s="43" t="s">
        <v>1929</v>
      </c>
      <c r="E71" s="43"/>
      <c r="F71" s="43" t="s">
        <v>48</v>
      </c>
      <c r="G71" s="49">
        <v>9000</v>
      </c>
      <c r="H71" s="53" t="s">
        <v>1952</v>
      </c>
    </row>
    <row r="72" spans="1:8" ht="12.75">
      <c r="A72" s="45">
        <v>72</v>
      </c>
      <c r="B72" s="45">
        <v>632</v>
      </c>
      <c r="C72" s="43" t="s">
        <v>1909</v>
      </c>
      <c r="D72" s="43" t="s">
        <v>1930</v>
      </c>
      <c r="E72" s="43"/>
      <c r="F72" s="43" t="s">
        <v>48</v>
      </c>
      <c r="G72" s="49">
        <v>840</v>
      </c>
      <c r="H72" s="53" t="s">
        <v>1952</v>
      </c>
    </row>
    <row r="73" spans="1:8" ht="12.75">
      <c r="A73" s="45">
        <v>73</v>
      </c>
      <c r="B73" s="45">
        <v>632</v>
      </c>
      <c r="C73" s="43" t="s">
        <v>1910</v>
      </c>
      <c r="D73" s="43" t="s">
        <v>1931</v>
      </c>
      <c r="E73" s="43"/>
      <c r="F73" s="43" t="s">
        <v>48</v>
      </c>
      <c r="G73" s="49">
        <v>840</v>
      </c>
      <c r="H73" s="53" t="s">
        <v>1952</v>
      </c>
    </row>
    <row r="74" spans="1:8" ht="12.75">
      <c r="A74" s="45">
        <v>74</v>
      </c>
      <c r="B74" s="45">
        <v>632</v>
      </c>
      <c r="C74" s="43" t="s">
        <v>1911</v>
      </c>
      <c r="D74" s="43" t="s">
        <v>1932</v>
      </c>
      <c r="E74" s="43"/>
      <c r="F74" s="43" t="s">
        <v>48</v>
      </c>
      <c r="G74" s="49">
        <v>6273</v>
      </c>
      <c r="H74" s="53" t="s">
        <v>1952</v>
      </c>
    </row>
    <row r="75" spans="1:8" ht="12.75">
      <c r="A75" s="45">
        <v>75</v>
      </c>
      <c r="B75" s="45">
        <v>632</v>
      </c>
      <c r="C75" s="43" t="s">
        <v>1912</v>
      </c>
      <c r="D75" s="43" t="s">
        <v>1933</v>
      </c>
      <c r="E75" s="43"/>
      <c r="F75" s="43" t="s">
        <v>48</v>
      </c>
      <c r="G75" s="49">
        <v>4620.6</v>
      </c>
      <c r="H75" s="53" t="s">
        <v>1952</v>
      </c>
    </row>
    <row r="76" spans="1:8" ht="12.75">
      <c r="A76" s="45">
        <v>76</v>
      </c>
      <c r="B76" s="45">
        <v>640</v>
      </c>
      <c r="C76" s="43" t="s">
        <v>1913</v>
      </c>
      <c r="D76" s="43" t="s">
        <v>1934</v>
      </c>
      <c r="E76" s="43"/>
      <c r="F76" s="43" t="s">
        <v>28</v>
      </c>
      <c r="G76" s="49">
        <v>109479.21</v>
      </c>
      <c r="H76" s="53" t="s">
        <v>1952</v>
      </c>
    </row>
    <row r="77" spans="1:8" ht="12.75">
      <c r="A77" s="45">
        <v>77</v>
      </c>
      <c r="B77" s="45">
        <v>643</v>
      </c>
      <c r="C77" s="43" t="s">
        <v>1874</v>
      </c>
      <c r="D77" s="43" t="s">
        <v>1875</v>
      </c>
      <c r="E77" s="43" t="s">
        <v>541</v>
      </c>
      <c r="F77" s="43" t="s">
        <v>29</v>
      </c>
      <c r="G77" s="49">
        <v>7167.71</v>
      </c>
      <c r="H77" s="53" t="s">
        <v>1952</v>
      </c>
    </row>
    <row r="78" spans="1:8" ht="22.5">
      <c r="A78" s="45">
        <v>78</v>
      </c>
      <c r="B78" s="45">
        <v>658</v>
      </c>
      <c r="C78" s="43" t="s">
        <v>1876</v>
      </c>
      <c r="D78" s="43" t="s">
        <v>1877</v>
      </c>
      <c r="E78" s="43" t="s">
        <v>1878</v>
      </c>
      <c r="F78" s="43" t="s">
        <v>104</v>
      </c>
      <c r="G78" s="49">
        <v>1296889.42</v>
      </c>
      <c r="H78" s="53" t="s">
        <v>1952</v>
      </c>
    </row>
    <row r="79" spans="1:8" ht="22.5">
      <c r="A79" s="45">
        <v>79</v>
      </c>
      <c r="B79" s="45">
        <v>658</v>
      </c>
      <c r="C79" s="43" t="s">
        <v>1879</v>
      </c>
      <c r="D79" s="43" t="s">
        <v>1880</v>
      </c>
      <c r="E79" s="43" t="s">
        <v>34</v>
      </c>
      <c r="F79" s="43" t="s">
        <v>35</v>
      </c>
      <c r="G79" s="49">
        <v>13983282.56</v>
      </c>
      <c r="H79" s="53" t="s">
        <v>1952</v>
      </c>
    </row>
    <row r="80" spans="1:8" ht="12.75">
      <c r="A80" s="45">
        <v>80</v>
      </c>
      <c r="B80" s="45">
        <v>659</v>
      </c>
      <c r="C80" s="43" t="s">
        <v>1881</v>
      </c>
      <c r="D80" s="43" t="s">
        <v>1882</v>
      </c>
      <c r="E80" s="43" t="s">
        <v>735</v>
      </c>
      <c r="F80" s="43" t="s">
        <v>48</v>
      </c>
      <c r="G80" s="49">
        <v>54922</v>
      </c>
      <c r="H80" s="53" t="s">
        <v>1952</v>
      </c>
    </row>
    <row r="81" spans="1:8" ht="22.5">
      <c r="A81" s="45">
        <v>81</v>
      </c>
      <c r="B81" s="45">
        <v>659</v>
      </c>
      <c r="C81" s="43" t="s">
        <v>1883</v>
      </c>
      <c r="D81" s="43" t="s">
        <v>1884</v>
      </c>
      <c r="E81" s="43" t="s">
        <v>303</v>
      </c>
      <c r="F81" s="43" t="s">
        <v>48</v>
      </c>
      <c r="G81" s="49">
        <v>75000</v>
      </c>
      <c r="H81" s="53" t="s">
        <v>1952</v>
      </c>
    </row>
    <row r="82" spans="1:8" ht="12.75">
      <c r="A82" s="45">
        <v>82</v>
      </c>
      <c r="B82" s="45">
        <v>659</v>
      </c>
      <c r="C82" s="43" t="s">
        <v>1885</v>
      </c>
      <c r="D82" s="43" t="s">
        <v>1886</v>
      </c>
      <c r="E82" s="43" t="s">
        <v>1887</v>
      </c>
      <c r="F82" s="43" t="s">
        <v>117</v>
      </c>
      <c r="G82" s="49">
        <v>318.92</v>
      </c>
      <c r="H82" s="53" t="s">
        <v>1952</v>
      </c>
    </row>
    <row r="83" spans="1:8" ht="22.5">
      <c r="A83" s="45">
        <v>83</v>
      </c>
      <c r="B83" s="45">
        <v>669</v>
      </c>
      <c r="C83" s="43" t="s">
        <v>1888</v>
      </c>
      <c r="D83" s="43" t="s">
        <v>1889</v>
      </c>
      <c r="E83" s="43" t="s">
        <v>1890</v>
      </c>
      <c r="F83" s="43" t="s">
        <v>28</v>
      </c>
      <c r="G83" s="49">
        <v>34000</v>
      </c>
      <c r="H83" s="53" t="s">
        <v>1952</v>
      </c>
    </row>
    <row r="84" spans="1:7" ht="12.75" customHeight="1">
      <c r="A84" s="45"/>
      <c r="B84" s="46" t="s">
        <v>1891</v>
      </c>
      <c r="C84" s="43"/>
      <c r="D84" s="43"/>
      <c r="E84" s="43"/>
      <c r="F84" s="43"/>
      <c r="G84" s="47">
        <f>SUM(G2:G83)</f>
        <v>18028156.740000002</v>
      </c>
    </row>
    <row r="85" spans="1:7" ht="22.5">
      <c r="A85" s="55"/>
      <c r="B85" s="43"/>
      <c r="C85" s="25" t="s">
        <v>14</v>
      </c>
      <c r="D85" s="25" t="s">
        <v>12</v>
      </c>
      <c r="E85" s="25" t="s">
        <v>12</v>
      </c>
      <c r="F85" s="51" t="s">
        <v>1954</v>
      </c>
      <c r="G85" s="67">
        <f>G84-G86</f>
        <v>0</v>
      </c>
    </row>
    <row r="86" spans="1:7" ht="12.75">
      <c r="A86" s="56"/>
      <c r="C86" s="25" t="s">
        <v>14</v>
      </c>
      <c r="D86" s="27"/>
      <c r="E86" s="27"/>
      <c r="F86" s="51" t="s">
        <v>1952</v>
      </c>
      <c r="G86" s="67">
        <f>G84</f>
        <v>18028156.740000002</v>
      </c>
    </row>
    <row r="87" ht="12.75">
      <c r="A87" s="56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G12" sqref="G12"/>
    </sheetView>
  </sheetViews>
  <sheetFormatPr defaultColWidth="9.140625" defaultRowHeight="12.75"/>
  <cols>
    <col min="3" max="3" width="25.57421875" style="0" customWidth="1"/>
    <col min="4" max="4" width="26.140625" style="0" customWidth="1"/>
    <col min="7" max="7" width="15.140625" style="0" customWidth="1"/>
    <col min="8" max="8" width="14.421875" style="0" customWidth="1"/>
  </cols>
  <sheetData>
    <row r="1" spans="1:8" ht="38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50" t="s">
        <v>8</v>
      </c>
      <c r="H1" s="50" t="s">
        <v>1951</v>
      </c>
    </row>
    <row r="2" spans="1:8" ht="12.75">
      <c r="A2" s="3">
        <v>1</v>
      </c>
      <c r="B2" s="4" t="s">
        <v>2125</v>
      </c>
      <c r="C2" s="4" t="s">
        <v>2126</v>
      </c>
      <c r="D2" s="4" t="s">
        <v>2127</v>
      </c>
      <c r="E2" s="4" t="s">
        <v>2128</v>
      </c>
      <c r="F2" s="66" t="s">
        <v>41</v>
      </c>
      <c r="G2" s="111">
        <v>34855.99</v>
      </c>
      <c r="H2" s="27"/>
    </row>
    <row r="3" spans="1:8" ht="22.5">
      <c r="A3" s="3">
        <v>2</v>
      </c>
      <c r="B3" s="4" t="s">
        <v>2125</v>
      </c>
      <c r="C3" s="4" t="s">
        <v>2129</v>
      </c>
      <c r="D3" s="4" t="s">
        <v>2130</v>
      </c>
      <c r="E3" s="4" t="s">
        <v>2131</v>
      </c>
      <c r="F3" s="66" t="s">
        <v>41</v>
      </c>
      <c r="G3" s="111">
        <v>36689.72</v>
      </c>
      <c r="H3" s="27"/>
    </row>
    <row r="4" spans="1:8" ht="12.75">
      <c r="A4" s="3">
        <v>3</v>
      </c>
      <c r="B4" s="4" t="s">
        <v>2125</v>
      </c>
      <c r="C4" s="4" t="s">
        <v>2132</v>
      </c>
      <c r="D4" s="4" t="s">
        <v>2133</v>
      </c>
      <c r="E4" s="4" t="s">
        <v>2134</v>
      </c>
      <c r="F4" s="66" t="s">
        <v>69</v>
      </c>
      <c r="G4" s="111">
        <v>5573.77</v>
      </c>
      <c r="H4" s="27"/>
    </row>
    <row r="5" spans="1:8" ht="12.75">
      <c r="A5" s="3">
        <v>4</v>
      </c>
      <c r="B5" s="4" t="s">
        <v>2135</v>
      </c>
      <c r="C5" s="4" t="s">
        <v>2136</v>
      </c>
      <c r="D5" s="4" t="s">
        <v>2137</v>
      </c>
      <c r="E5" s="4" t="s">
        <v>2138</v>
      </c>
      <c r="F5" s="66" t="s">
        <v>266</v>
      </c>
      <c r="G5" s="111">
        <v>9422.09</v>
      </c>
      <c r="H5" s="27"/>
    </row>
    <row r="6" spans="1:8" ht="22.5">
      <c r="A6" s="3">
        <v>5</v>
      </c>
      <c r="B6" s="4" t="s">
        <v>817</v>
      </c>
      <c r="C6" s="4" t="s">
        <v>2139</v>
      </c>
      <c r="D6" s="4" t="s">
        <v>2140</v>
      </c>
      <c r="E6" s="4" t="s">
        <v>2141</v>
      </c>
      <c r="F6" s="66" t="s">
        <v>103</v>
      </c>
      <c r="G6" s="111">
        <v>14060.8</v>
      </c>
      <c r="H6" s="27"/>
    </row>
    <row r="7" spans="1:8" ht="12.75">
      <c r="A7" s="3">
        <v>6</v>
      </c>
      <c r="B7" s="4" t="s">
        <v>817</v>
      </c>
      <c r="C7" s="4" t="s">
        <v>2142</v>
      </c>
      <c r="D7" s="4" t="s">
        <v>2143</v>
      </c>
      <c r="E7" s="4" t="s">
        <v>2144</v>
      </c>
      <c r="F7" s="66" t="s">
        <v>41</v>
      </c>
      <c r="G7" s="111">
        <v>23568</v>
      </c>
      <c r="H7" s="27"/>
    </row>
    <row r="8" spans="1:8" ht="12.75">
      <c r="A8" s="3">
        <v>7</v>
      </c>
      <c r="B8" s="4" t="s">
        <v>817</v>
      </c>
      <c r="C8" s="4" t="s">
        <v>2145</v>
      </c>
      <c r="D8" s="4" t="s">
        <v>2146</v>
      </c>
      <c r="E8" s="4" t="s">
        <v>2147</v>
      </c>
      <c r="F8" s="66" t="s">
        <v>41</v>
      </c>
      <c r="G8" s="111">
        <v>23568.3</v>
      </c>
      <c r="H8" s="27"/>
    </row>
    <row r="9" spans="1:8" ht="22.5">
      <c r="A9" s="3">
        <v>8</v>
      </c>
      <c r="B9" s="4" t="s">
        <v>817</v>
      </c>
      <c r="C9" s="4" t="s">
        <v>2148</v>
      </c>
      <c r="D9" s="4" t="s">
        <v>2149</v>
      </c>
      <c r="E9" s="4" t="s">
        <v>2150</v>
      </c>
      <c r="F9" s="66" t="s">
        <v>41</v>
      </c>
      <c r="G9" s="111">
        <v>56300</v>
      </c>
      <c r="H9" s="27"/>
    </row>
    <row r="10" spans="1:8" ht="22.5">
      <c r="A10" s="3">
        <v>9</v>
      </c>
      <c r="B10" s="4" t="s">
        <v>2151</v>
      </c>
      <c r="C10" s="4" t="s">
        <v>2152</v>
      </c>
      <c r="D10" s="4" t="s">
        <v>2153</v>
      </c>
      <c r="E10" s="4" t="s">
        <v>2154</v>
      </c>
      <c r="F10" s="66" t="s">
        <v>590</v>
      </c>
      <c r="G10" s="111">
        <v>964</v>
      </c>
      <c r="H10" s="27"/>
    </row>
    <row r="11" spans="1:8" ht="51">
      <c r="A11" s="6" t="s">
        <v>12</v>
      </c>
      <c r="B11" s="7" t="s">
        <v>2155</v>
      </c>
      <c r="C11" s="7" t="s">
        <v>12</v>
      </c>
      <c r="D11" s="7" t="s">
        <v>12</v>
      </c>
      <c r="E11" s="7" t="s">
        <v>12</v>
      </c>
      <c r="F11" s="110" t="s">
        <v>12</v>
      </c>
      <c r="G11" s="112">
        <f>SUM(G2:G10)</f>
        <v>205002.66999999998</v>
      </c>
      <c r="H11" s="27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2" width="9.00390625" style="0" bestFit="1" customWidth="1"/>
    <col min="3" max="3" width="12.421875" style="0" customWidth="1"/>
    <col min="4" max="4" width="27.8515625" style="0" customWidth="1"/>
    <col min="5" max="5" width="11.28125" style="0" customWidth="1"/>
    <col min="6" max="6" width="13.8515625" style="0" customWidth="1"/>
    <col min="7" max="7" width="15.57421875" style="0" customWidth="1"/>
    <col min="8" max="8" width="14.8515625" style="0" customWidth="1"/>
  </cols>
  <sheetData>
    <row r="1" spans="1:8" ht="38.25">
      <c r="A1" s="40" t="s">
        <v>1721</v>
      </c>
      <c r="B1" s="41" t="s">
        <v>1747</v>
      </c>
      <c r="C1" s="42" t="s">
        <v>2</v>
      </c>
      <c r="D1" s="42" t="s">
        <v>3</v>
      </c>
      <c r="E1" s="42" t="s">
        <v>1748</v>
      </c>
      <c r="F1" s="42" t="s">
        <v>5</v>
      </c>
      <c r="G1" s="42" t="s">
        <v>8</v>
      </c>
      <c r="H1" s="50" t="s">
        <v>1951</v>
      </c>
    </row>
    <row r="2" spans="1:8" ht="12.75">
      <c r="A2" s="35">
        <v>1</v>
      </c>
      <c r="B2" s="36">
        <v>801</v>
      </c>
      <c r="C2" s="30" t="s">
        <v>1749</v>
      </c>
      <c r="D2" s="30" t="s">
        <v>1750</v>
      </c>
      <c r="E2" s="30" t="s">
        <v>162</v>
      </c>
      <c r="F2" s="30" t="s">
        <v>117</v>
      </c>
      <c r="G2" s="32">
        <v>14695</v>
      </c>
      <c r="H2" s="53" t="s">
        <v>1952</v>
      </c>
    </row>
    <row r="3" spans="1:8" ht="12.75">
      <c r="A3" s="33">
        <v>2</v>
      </c>
      <c r="B3" s="36">
        <v>801</v>
      </c>
      <c r="C3" s="30" t="s">
        <v>1751</v>
      </c>
      <c r="D3" s="30" t="s">
        <v>1752</v>
      </c>
      <c r="E3" s="30" t="s">
        <v>385</v>
      </c>
      <c r="F3" s="30" t="s">
        <v>117</v>
      </c>
      <c r="G3" s="32">
        <v>18000</v>
      </c>
      <c r="H3" s="53" t="s">
        <v>1952</v>
      </c>
    </row>
    <row r="4" spans="1:8" ht="22.5">
      <c r="A4" s="33">
        <v>3</v>
      </c>
      <c r="B4" s="36">
        <v>801</v>
      </c>
      <c r="C4" s="30" t="s">
        <v>1753</v>
      </c>
      <c r="D4" s="34" t="s">
        <v>1754</v>
      </c>
      <c r="E4" s="30" t="s">
        <v>1755</v>
      </c>
      <c r="F4" s="30" t="s">
        <v>117</v>
      </c>
      <c r="G4" s="32">
        <v>53088.45</v>
      </c>
      <c r="H4" s="53" t="s">
        <v>1952</v>
      </c>
    </row>
    <row r="5" spans="1:8" ht="22.5">
      <c r="A5" s="33">
        <v>4</v>
      </c>
      <c r="B5" s="36">
        <v>801</v>
      </c>
      <c r="C5" s="30" t="s">
        <v>1756</v>
      </c>
      <c r="D5" s="34" t="s">
        <v>1757</v>
      </c>
      <c r="E5" s="30" t="s">
        <v>1758</v>
      </c>
      <c r="F5" s="30" t="s">
        <v>117</v>
      </c>
      <c r="G5" s="32">
        <v>58787</v>
      </c>
      <c r="H5" s="53" t="s">
        <v>1952</v>
      </c>
    </row>
    <row r="6" spans="1:8" ht="22.5">
      <c r="A6" s="33">
        <v>5</v>
      </c>
      <c r="B6" s="36">
        <v>801</v>
      </c>
      <c r="C6" s="30" t="s">
        <v>1759</v>
      </c>
      <c r="D6" s="34" t="s">
        <v>1760</v>
      </c>
      <c r="E6" s="30" t="s">
        <v>1761</v>
      </c>
      <c r="F6" s="30" t="s">
        <v>117</v>
      </c>
      <c r="G6" s="32">
        <v>14520</v>
      </c>
      <c r="H6" s="53" t="s">
        <v>1952</v>
      </c>
    </row>
    <row r="7" spans="1:8" ht="12.75">
      <c r="A7" s="33">
        <v>6</v>
      </c>
      <c r="B7" s="36">
        <v>808</v>
      </c>
      <c r="C7" s="30" t="s">
        <v>1762</v>
      </c>
      <c r="D7" s="30" t="s">
        <v>1763</v>
      </c>
      <c r="E7" s="30" t="s">
        <v>1764</v>
      </c>
      <c r="F7" s="31" t="s">
        <v>28</v>
      </c>
      <c r="G7" s="32">
        <v>20014.68</v>
      </c>
      <c r="H7" s="53" t="s">
        <v>1952</v>
      </c>
    </row>
    <row r="8" spans="1:8" ht="22.5">
      <c r="A8" s="33">
        <v>7</v>
      </c>
      <c r="B8" s="36">
        <v>808</v>
      </c>
      <c r="C8" s="30" t="s">
        <v>1765</v>
      </c>
      <c r="D8" s="34" t="s">
        <v>1766</v>
      </c>
      <c r="E8" s="30" t="s">
        <v>1767</v>
      </c>
      <c r="F8" s="31" t="s">
        <v>28</v>
      </c>
      <c r="G8" s="32">
        <v>23232</v>
      </c>
      <c r="H8" s="53" t="s">
        <v>1952</v>
      </c>
    </row>
    <row r="9" spans="1:8" ht="12.75">
      <c r="A9" s="33"/>
      <c r="B9" s="37"/>
      <c r="C9" s="37"/>
      <c r="D9" s="38" t="s">
        <v>322</v>
      </c>
      <c r="E9" s="37"/>
      <c r="F9" s="37"/>
      <c r="G9" s="39">
        <f>SUM(G2:G8)</f>
        <v>202337.13</v>
      </c>
      <c r="H9" s="27"/>
    </row>
    <row r="10" spans="1:7" ht="12.75">
      <c r="A10" s="33"/>
      <c r="B10" s="37"/>
      <c r="C10" s="37"/>
      <c r="D10" s="25" t="s">
        <v>14</v>
      </c>
      <c r="E10" s="25" t="s">
        <v>12</v>
      </c>
      <c r="F10" s="51" t="s">
        <v>1954</v>
      </c>
      <c r="G10" s="67">
        <v>0</v>
      </c>
    </row>
    <row r="11" spans="4:7" ht="12.75">
      <c r="D11" s="25" t="s">
        <v>14</v>
      </c>
      <c r="E11" s="27"/>
      <c r="F11" s="51" t="s">
        <v>1952</v>
      </c>
      <c r="G11" s="67">
        <f>G9</f>
        <v>202337.13</v>
      </c>
    </row>
  </sheetData>
  <sheetProtection/>
  <autoFilter ref="A1:H9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Kubiak</dc:creator>
  <cp:keywords/>
  <dc:description/>
  <cp:lastModifiedBy>Sokolowska Bozena</cp:lastModifiedBy>
  <cp:lastPrinted>2015-11-25T10:34:15Z</cp:lastPrinted>
  <dcterms:created xsi:type="dcterms:W3CDTF">2015-11-13T10:32:18Z</dcterms:created>
  <dcterms:modified xsi:type="dcterms:W3CDTF">2015-11-25T10:34:52Z</dcterms:modified>
  <cp:category/>
  <cp:version/>
  <cp:contentType/>
  <cp:contentStatus/>
</cp:coreProperties>
</file>